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FORMATO MANUEL\"/>
    </mc:Choice>
  </mc:AlternateContent>
  <bookViews>
    <workbookView xWindow="240" yWindow="105" windowWidth="20115" windowHeight="7230"/>
  </bookViews>
  <sheets>
    <sheet name="GASTO POR MES" sheetId="1" r:id="rId1"/>
  </sheets>
  <definedNames>
    <definedName name="_xlnm.Print_Titles" localSheetId="0">'GASTO POR MES'!$1:$5</definedName>
  </definedNames>
  <calcPr calcId="162913"/>
</workbook>
</file>

<file path=xl/calcChain.xml><?xml version="1.0" encoding="utf-8"?>
<calcChain xmlns="http://schemas.openxmlformats.org/spreadsheetml/2006/main">
  <c r="B89" i="1" l="1"/>
  <c r="C91" i="1"/>
  <c r="D91" i="1"/>
  <c r="G51" i="1" l="1"/>
  <c r="N51" i="1"/>
  <c r="M51" i="1"/>
  <c r="L51" i="1"/>
  <c r="K51" i="1"/>
  <c r="J51" i="1"/>
  <c r="I51" i="1"/>
  <c r="H51" i="1"/>
  <c r="F51" i="1"/>
  <c r="E51" i="1"/>
  <c r="D51" i="1"/>
  <c r="C51" i="1"/>
  <c r="D28" i="1"/>
  <c r="C28" i="1"/>
  <c r="B64" i="1"/>
  <c r="B60" i="1"/>
  <c r="B59" i="1"/>
  <c r="B57" i="1"/>
  <c r="B52" i="1"/>
  <c r="B45" i="1"/>
  <c r="B44" i="1"/>
  <c r="B43" i="1"/>
  <c r="B41" i="1"/>
  <c r="B38" i="1"/>
  <c r="B37" i="1"/>
  <c r="B36" i="1"/>
  <c r="B35" i="1"/>
  <c r="B34" i="1"/>
  <c r="B33" i="1"/>
  <c r="B32" i="1"/>
  <c r="B31" i="1"/>
  <c r="B30" i="1"/>
  <c r="B26" i="1"/>
  <c r="B24" i="1"/>
  <c r="B23" i="1"/>
  <c r="B22" i="1"/>
  <c r="B21" i="1"/>
  <c r="B19" i="1"/>
  <c r="B18" i="1"/>
  <c r="B15" i="1"/>
  <c r="B13" i="1"/>
  <c r="B11" i="1"/>
  <c r="B10" i="1"/>
  <c r="B9" i="1"/>
  <c r="B8" i="1"/>
  <c r="C77" i="1" l="1"/>
  <c r="D77" i="1"/>
  <c r="E77" i="1"/>
  <c r="F77" i="1"/>
  <c r="G77" i="1"/>
  <c r="H77" i="1"/>
  <c r="I77" i="1"/>
  <c r="J77" i="1"/>
  <c r="K77" i="1"/>
  <c r="L77" i="1"/>
  <c r="M77" i="1"/>
  <c r="N77" i="1"/>
  <c r="C17" i="1" l="1"/>
  <c r="C7" i="1"/>
  <c r="C82" i="1" l="1"/>
  <c r="D82" i="1"/>
  <c r="E82" i="1"/>
  <c r="F82" i="1"/>
  <c r="G82" i="1"/>
  <c r="H82" i="1"/>
  <c r="I82" i="1"/>
  <c r="J82" i="1"/>
  <c r="K82" i="1"/>
  <c r="L82" i="1"/>
  <c r="M82" i="1"/>
  <c r="N82" i="1"/>
  <c r="C40" i="1"/>
  <c r="N40" i="1"/>
  <c r="D40" i="1"/>
  <c r="E40" i="1"/>
  <c r="F40" i="1"/>
  <c r="G40" i="1"/>
  <c r="H40" i="1"/>
  <c r="I40" i="1"/>
  <c r="J40" i="1"/>
  <c r="K40" i="1"/>
  <c r="L40" i="1"/>
  <c r="M40" i="1"/>
  <c r="D7" i="1"/>
  <c r="E7" i="1"/>
  <c r="F7" i="1"/>
  <c r="G7" i="1"/>
  <c r="H7" i="1"/>
  <c r="I7" i="1"/>
  <c r="J7" i="1"/>
  <c r="K7" i="1"/>
  <c r="L7" i="1"/>
  <c r="M7" i="1"/>
  <c r="N7" i="1"/>
  <c r="B7" i="1" l="1"/>
  <c r="B82" i="1"/>
  <c r="C62" i="1"/>
  <c r="N62" i="1"/>
  <c r="M62" i="1"/>
  <c r="K62" i="1"/>
  <c r="J62" i="1"/>
  <c r="I62" i="1"/>
  <c r="H62" i="1"/>
  <c r="G62" i="1"/>
  <c r="F62" i="1"/>
  <c r="E62" i="1"/>
  <c r="D62" i="1"/>
  <c r="E28" i="1"/>
  <c r="F28" i="1"/>
  <c r="G28" i="1"/>
  <c r="H28" i="1"/>
  <c r="I28" i="1"/>
  <c r="J28" i="1"/>
  <c r="K28" i="1"/>
  <c r="L28" i="1"/>
  <c r="M28" i="1"/>
  <c r="N28" i="1"/>
  <c r="D17" i="1"/>
  <c r="E17" i="1"/>
  <c r="F17" i="1"/>
  <c r="G17" i="1"/>
  <c r="H17" i="1"/>
  <c r="I17" i="1"/>
  <c r="J17" i="1"/>
  <c r="K17" i="1"/>
  <c r="L17" i="1"/>
  <c r="M17" i="1"/>
  <c r="N17" i="1"/>
  <c r="L62" i="1"/>
  <c r="B28" i="1" l="1"/>
  <c r="B17" i="1"/>
  <c r="B62" i="1"/>
  <c r="B40" i="1"/>
  <c r="B77" i="1"/>
  <c r="B68" i="1"/>
  <c r="B51" i="1"/>
  <c r="B91" i="1" s="1"/>
  <c r="E91" i="1" l="1"/>
  <c r="F91" i="1"/>
  <c r="G91" i="1"/>
  <c r="H91" i="1"/>
  <c r="I91" i="1"/>
  <c r="J91" i="1"/>
  <c r="K91" i="1"/>
  <c r="L91" i="1"/>
  <c r="M91" i="1"/>
  <c r="N91" i="1"/>
</calcChain>
</file>

<file path=xl/sharedStrings.xml><?xml version="1.0" encoding="utf-8"?>
<sst xmlns="http://schemas.openxmlformats.org/spreadsheetml/2006/main" count="89" uniqueCount="89">
  <si>
    <t>ESTADO DE CAMPECHE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</si>
  <si>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</si>
  <si>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</si>
  <si>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</si>
  <si>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</si>
  <si>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</si>
  <si>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</si>
  <si>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</si>
  <si>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</si>
  <si>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</si>
  <si>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</si>
  <si>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</si>
  <si>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</si>
  <si>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</si>
  <si>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</si>
  <si>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</si>
  <si>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</si>
  <si>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</si>
  <si>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</si>
  <si>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Pagos de Estimulos a Servidores Publicos</t>
  </si>
  <si>
    <t>MATERIALES Y SUMINISTRO</t>
  </si>
  <si>
    <t>Alimentos y utensilios</t>
  </si>
  <si>
    <t>Materiales y artículos de construcción y de repara</t>
  </si>
  <si>
    <t>Productos químicos, farmacéuticos y de laboratorio</t>
  </si>
  <si>
    <t>Combustibles, lubricantes y aditivos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</si>
  <si>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</si>
  <si>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</si>
  <si>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</si>
  <si>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</si>
  <si>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</si>
  <si>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comunicación social y publicidad</t>
  </si>
  <si>
    <t>Servicios de traslados y viáticos</t>
  </si>
  <si>
    <t>Servicios oficiales</t>
  </si>
  <si>
    <t>Otros servicios generales</t>
  </si>
  <si>
    <t>Transferencias al resto del sector público</t>
  </si>
  <si>
    <t>Ayudas sociales</t>
  </si>
  <si>
    <t>BIENES MUEBLES, INMUEBLES E INTANGIBLES</t>
  </si>
  <si>
    <t>Mobiliario y equipo de administración</t>
  </si>
  <si>
    <t>Maquinaria, otros equipos y herramientas</t>
  </si>
  <si>
    <t>INVERSIÓN PÚBLICA</t>
  </si>
  <si>
    <t>Obra pública en bienes de dominio público</t>
  </si>
  <si>
    <t>Previsiones</t>
  </si>
  <si>
    <t>Materiales de administración, emisión de documentos y art. oficiales</t>
  </si>
  <si>
    <t>Materias primas y materiales de producción y comercialización</t>
  </si>
  <si>
    <t>Vestuario, blancos, prendas de protección y artículos deportivos</t>
  </si>
  <si>
    <t>Materiales y suministros para seguridad</t>
  </si>
  <si>
    <t>Servicios profesionales, científicos, técnicos y otros servicios</t>
  </si>
  <si>
    <t>Servicios de instalación, reparación, mantenimiento y conservación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</si>
  <si>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</si>
  <si>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</si>
  <si>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</si>
  <si>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</si>
  <si>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</si>
  <si>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</si>
  <si>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</si>
  <si>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</si>
  <si>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</si>
  <si>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Activos biológicos</t>
  </si>
  <si>
    <t>Bienes inmuebles</t>
  </si>
  <si>
    <t>Activos intangibles</t>
  </si>
  <si>
    <t>Obra pública en bienes propios</t>
  </si>
  <si>
    <t>Proyectos productivos y acciones de fomento</t>
  </si>
  <si>
    <t>INVERSIONES FINANCIERAS Y OTRAS PREVISIONES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</si>
  <si>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</si>
  <si>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</si>
  <si>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</si>
  <si>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</si>
  <si>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</si>
  <si>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</si>
  <si>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</si>
  <si>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</si>
  <si>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 </t>
  </si>
  <si>
    <t>Aportaciones</t>
  </si>
  <si>
    <t>Convenios</t>
  </si>
  <si>
    <t>DEUDA PÚBLICA</t>
  </si>
  <si>
    <t>Amortización de la deuda pública</t>
  </si>
  <si>
    <t>Intereses dela deuda pública</t>
  </si>
  <si>
    <t>Comisiones de la deuda pública</t>
  </si>
  <si>
    <t>Gastos de la deuda pública</t>
  </si>
  <si>
    <t>Costo por coberturas</t>
  </si>
  <si>
    <t>Apoyos financieros</t>
  </si>
  <si>
    <t>ADEFAS</t>
  </si>
  <si>
    <t>TRANSFERENCIAS, ASIGNACIONES, SUBSIDIOS Y OTRAS AYUDAS</t>
  </si>
  <si>
    <t>Indemnizaciones</t>
  </si>
  <si>
    <t>Otras Prestaciones Sociales y Economicas</t>
  </si>
  <si>
    <t>Subsidios y subvenciones</t>
  </si>
  <si>
    <t>MUNICIPIO DE HECELCHAKAN</t>
  </si>
  <si>
    <t>PREVISIÓN DEL GASTO PÚBLICO POR MES PARA EL EJERCICIO FISCAL 2019</t>
  </si>
  <si>
    <t>Transferencias internas y asignaciones al sector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</si>
</sst>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-#,##0.00"/>
    <numFmt numFmtId="165" formatCode="#,##0.0000_ ;\-#,##0.0000\ "/>
  </numFmts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9"/>
      <color indexed="8"/>
      <name val="Times New Roman"/>
      <family val="1"/>
    </font>
    <font>
      <sz val="9.85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.85"/>
      <color indexed="8"/>
      <name val="Times New Roman"/>
      <family val="1"/>
    </font>
    <font>
      <sz val="9.85"/>
      <color indexed="8"/>
      <name val="Times New Roman"/>
      <family val="1"/>
    </font>
    <font>
      <b/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43" fontId="2" fillId="0" borderId="1" xfId="2" applyNumberFormat="1" applyBorder="1"/>
    <xf numFmtId="164" fontId="5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43" fontId="3" fillId="0" borderId="1" xfId="2" applyNumberFormat="1" applyFont="1" applyBorder="1"/>
    <xf numFmtId="164" fontId="0" fillId="0" borderId="0" xfId="0" applyNumberFormat="1" applyFill="1" applyBorder="1" applyAlignment="1" applyProtection="1"/>
    <xf numFmtId="0" fontId="10" fillId="0" borderId="0" xfId="0" applyFont="1" applyAlignment="1">
      <alignment vertical="center"/>
    </xf>
    <xf numFmtId="165" fontId="0" fillId="0" borderId="0" xfId="0" applyNumberFormat="1" applyFill="1" applyBorder="1" applyAlignment="1" applyProtection="1"/>
    <xf numFmtId="43" fontId="6" fillId="0" borderId="1" xfId="0" applyNumberFormat="1" applyFont="1" applyBorder="1" applyAlignment="1">
      <alignment vertical="center"/>
    </xf>
    <xf numFmtId="43" fontId="7" fillId="0" borderId="1" xfId="0" applyNumberFormat="1" applyFont="1" applyBorder="1" applyAlignment="1">
      <alignment vertical="center"/>
    </xf>
    <xf numFmtId="43" fontId="5" fillId="0" borderId="1" xfId="0" applyNumberFormat="1" applyFont="1" applyBorder="1" applyAlignment="1">
      <alignment vertical="center"/>
    </xf>
    <xf numFmtId="43" fontId="0" fillId="0" borderId="1" xfId="0" applyNumberFormat="1" applyFill="1" applyBorder="1" applyAlignment="1" applyProtection="1"/>
    <xf numFmtId="43" fontId="0" fillId="0" borderId="0" xfId="0" applyNumberFormat="1" applyFill="1" applyBorder="1" applyAlignment="1" applyProtection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NumberFormat="1" applyFill="1" applyBorder="1" applyAlignment="1" applyProtection="1">
      <alignment wrapText="1"/>
    </xf>
    <xf numFmtId="0" fontId="7" fillId="0" borderId="1" xfId="0" applyFont="1" applyBorder="1" applyAlignment="1">
      <alignment vertical="center" wrapText="1"/>
    </xf>
    <xf numFmtId="0" fontId="0" fillId="0" borderId="1" xfId="0" applyNumberFormat="1" applyFont="1" applyFill="1" applyBorder="1" applyAlignment="1" applyProtection="1">
      <alignment wrapText="1"/>
    </xf>
    <xf numFmtId="43" fontId="1" fillId="0" borderId="1" xfId="2" applyNumberFormat="1" applyFont="1" applyBorder="1"/>
    <xf numFmtId="0" fontId="11" fillId="0" borderId="0" xfId="0" applyNumberFormat="1" applyFont="1" applyFill="1" applyBorder="1" applyAlignment="1" applyProtection="1"/>
    <xf numFmtId="43" fontId="11" fillId="0" borderId="0" xfId="0" applyNumberFormat="1" applyFont="1" applyFill="1" applyBorder="1" applyAlignment="1" applyProtection="1"/>
    <xf numFmtId="43" fontId="7" fillId="0" borderId="1" xfId="0" applyNumberFormat="1" applyFont="1" applyBorder="1" applyAlignment="1">
      <alignment vertical="center" wrapText="1"/>
    </xf>
    <xf numFmtId="43" fontId="5" fillId="0" borderId="1" xfId="0" applyNumberFormat="1" applyFont="1" applyBorder="1" applyAlignment="1">
      <alignment vertical="center" wrapText="1"/>
    </xf>
    <xf numFmtId="0" fontId="0" fillId="0" borderId="1" xfId="0" applyNumberFormat="1" applyFont="1" applyFill="1" applyBorder="1" applyAlignment="1" applyProtection="1"/>
    <xf numFmtId="43" fontId="8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5">
    <cellStyle name="Moneda 2" xfId="3"/>
    <cellStyle name="Moneda 3" xfId="4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1704975</xdr:colOff>
      <xdr:row>0</xdr:row>
      <xdr:rowOff>19050</xdr:rowOff>
    </xdr:from>
    <xdr:to>
      <xdr:col>3</xdr:col>
      <xdr:colOff>2362200</xdr:colOff>
      <xdr:row>2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0557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2825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1074420</xdr:colOff>
      <xdr:row>92</xdr:row>
      <xdr:rowOff>106680</xdr:rowOff>
    </xdr:from>
    <xdr:to>
      <xdr:col>4</xdr:col>
      <xdr:colOff>363855</xdr:colOff>
      <xdr:row>98</xdr:row>
      <xdr:rowOff>36196</xdr:rowOff>
    </xdr:to>
    <xdr:sp macro="" textlink="">
      <xdr:nvSpPr>
        <xdr:cNvPr id="6" name="5 CuadroTexto"/>
        <xdr:cNvSpPr txBox="1"/>
      </xdr:nvSpPr>
      <xdr:spPr>
        <a:xfrm>
          <a:off x="4122420" y="16710660"/>
          <a:ext cx="2390775" cy="889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7</xdr:col>
      <xdr:colOff>742950</xdr:colOff>
      <xdr:row>93</xdr:row>
      <xdr:rowOff>125730</xdr:rowOff>
    </xdr:from>
    <xdr:to>
      <xdr:col>10</xdr:col>
      <xdr:colOff>603885</xdr:colOff>
      <xdr:row>99</xdr:row>
      <xdr:rowOff>20955</xdr:rowOff>
    </xdr:to>
    <xdr:sp macro="" textlink="">
      <xdr:nvSpPr>
        <xdr:cNvPr id="8" name="7 CuadroTexto"/>
        <xdr:cNvSpPr txBox="1"/>
      </xdr:nvSpPr>
      <xdr:spPr>
        <a:xfrm>
          <a:off x="9477375" y="17727930"/>
          <a:ext cx="257556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 editAs="oneCell">
    <xdr:from>
      <xdr:col>0</xdr:col>
      <xdr:colOff>257175</xdr:colOff>
      <xdr:row>0</xdr:row>
      <xdr:rowOff>28575</xdr:rowOff>
    </xdr:from>
    <xdr:to>
      <xdr:col>0</xdr:col>
      <xdr:colOff>647700</xdr:colOff>
      <xdr:row>2</xdr:row>
      <xdr:rowOff>119183</xdr:rowOff>
    </xdr:to>
    <xdr:pic>
      <xdr:nvPicPr>
        <xdr:cNvPr id="9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257175" y="28575"/>
          <a:ext cx="390525" cy="471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13</xdr:col>
      <xdr:colOff>742950</xdr:colOff>
      <xdr:row>2</xdr:row>
      <xdr:rowOff>102248</xdr:rowOff>
    </xdr:to>
    <xdr:pic>
      <xdr:nvPicPr>
        <xdr:cNvPr id="1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4316075" y="0"/>
          <a:ext cx="581025" cy="483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tabSelected="1" topLeftCell="G79" workbookViewId="0">
      <selection activeCell="M94" sqref="M94"/>
    </sheetView>
  </sheetViews>
  <sheetFormatPr baseColWidth="10" defaultColWidth="11.42578125" defaultRowHeight="15" customHeight="1" x14ac:dyDescent="0.2"/>
  <cols>
    <col min="1" max="1" width="44.42578125" style="1" customWidth="1"/>
    <col min="2" max="2" width="17.140625" style="1" customWidth="1"/>
    <col min="3" max="3" width="14.7109375" style="1" customWidth="1"/>
    <col min="4" max="4" width="14.28515625" style="1" customWidth="1"/>
    <col min="5" max="5" width="13.85546875" style="1" customWidth="1"/>
    <col min="6" max="6" width="14.28515625" style="1" customWidth="1"/>
    <col min="7" max="7" width="14.5703125" style="1" customWidth="1"/>
    <col min="8" max="8" width="14" style="1" customWidth="1"/>
    <col min="9" max="12" width="14.140625" style="1" customWidth="1"/>
    <col min="13" max="13" width="14.28515625" style="1" customWidth="1"/>
    <col min="14" max="14" width="14" style="1" customWidth="1"/>
    <col min="15" max="15" width="15.5703125" style="1" customWidth="1"/>
    <col min="16" max="16" width="12.85546875" style="1" customWidth="1"/>
    <col min="17" max="17" width="11.85546875" style="1" bestFit="1" customWidth="1"/>
    <col min="18" max="18" width="13.140625" style="1" bestFit="1" customWidth="1"/>
    <col min="19" max="19" width="12.42578125" style="1" customWidth="1"/>
    <col min="20" max="20" width="12.85546875" style="1" customWidth="1"/>
    <col min="21" max="21" width="12.28515625" style="1" customWidth="1"/>
    <col min="22" max="22" width="12.140625" style="1" customWidth="1"/>
    <col min="23" max="23" width="14" style="1" customWidth="1"/>
    <col min="24" max="24" width="12.140625" style="1" customWidth="1"/>
    <col min="25" max="25" width="12.85546875" style="1" bestFit="1" customWidth="1"/>
    <col min="26" max="26" width="11.85546875" style="1" customWidth="1"/>
    <col min="27" max="27" width="12.42578125" style="1" customWidth="1"/>
    <col min="28" max="28" width="17.42578125" style="1" bestFit="1" customWidth="1"/>
    <col min="29" max="16384" width="11.42578125" style="1"/>
  </cols>
  <sheetData>
    <row r="1" spans="1:28" ht="15" customHeight="1" x14ac:dyDescent="0.2">
      <c r="A1" s="38" t="s">
        <v>86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8" ht="15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28" ht="15" customHeight="1" x14ac:dyDescent="0.2">
      <c r="A3" s="40" t="s">
        <v>87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28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8" ht="15" customHeight="1" x14ac:dyDescent="0.2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5"/>
    </row>
    <row r="6" spans="1:28" ht="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W6" s="6"/>
    </row>
    <row r="7" spans="1:28" s="31" customFormat="1" ht="15" customHeight="1" x14ac:dyDescent="0.25">
      <c r="A7" s="26" t="s">
        <v>14</v>
      </c>
      <c r="B7" s="36">
        <f>SUM(C7:N7)</f>
        <v>67127905.909999996</v>
      </c>
      <c r="C7" s="15">
        <f>SUM(C8:C15)</f>
        <v>5593990</v>
      </c>
      <c r="D7" s="15">
        <f t="shared" ref="D7:N7" si="0">SUM(D8:D15)</f>
        <v>5593990</v>
      </c>
      <c r="E7" s="15">
        <f t="shared" si="0"/>
        <v>5593990</v>
      </c>
      <c r="F7" s="15">
        <f t="shared" si="0"/>
        <v>5593990</v>
      </c>
      <c r="G7" s="15">
        <f t="shared" si="0"/>
        <v>5593990</v>
      </c>
      <c r="H7" s="15">
        <f t="shared" si="0"/>
        <v>5593990</v>
      </c>
      <c r="I7" s="15">
        <f t="shared" si="0"/>
        <v>5593990</v>
      </c>
      <c r="J7" s="15">
        <f t="shared" si="0"/>
        <v>5593990</v>
      </c>
      <c r="K7" s="15">
        <f t="shared" si="0"/>
        <v>5593990</v>
      </c>
      <c r="L7" s="15">
        <f t="shared" si="0"/>
        <v>5593990</v>
      </c>
      <c r="M7" s="15">
        <f t="shared" si="0"/>
        <v>5593990</v>
      </c>
      <c r="N7" s="15">
        <f t="shared" si="0"/>
        <v>5594015.9100000001</v>
      </c>
      <c r="O7" s="32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5" customHeight="1" x14ac:dyDescent="0.25">
      <c r="A8" s="25" t="s">
        <v>15</v>
      </c>
      <c r="B8" s="19">
        <f>SUM(C8:N8)</f>
        <v>29992345.32</v>
      </c>
      <c r="C8" s="7">
        <v>2499362</v>
      </c>
      <c r="D8" s="7">
        <v>2499362</v>
      </c>
      <c r="E8" s="7">
        <v>2499362</v>
      </c>
      <c r="F8" s="7">
        <v>2499362</v>
      </c>
      <c r="G8" s="7">
        <v>2499362</v>
      </c>
      <c r="H8" s="7">
        <v>2499362</v>
      </c>
      <c r="I8" s="7">
        <v>2499362</v>
      </c>
      <c r="J8" s="7">
        <v>2499362</v>
      </c>
      <c r="K8" s="7">
        <v>2499362</v>
      </c>
      <c r="L8" s="7">
        <v>2499362</v>
      </c>
      <c r="M8" s="7">
        <v>2499362</v>
      </c>
      <c r="N8" s="7">
        <v>2499363.3199999998</v>
      </c>
      <c r="O8" s="23"/>
      <c r="AB8" s="8"/>
    </row>
    <row r="9" spans="1:28" ht="15" customHeight="1" x14ac:dyDescent="0.25">
      <c r="A9" s="25" t="s">
        <v>16</v>
      </c>
      <c r="B9" s="22">
        <f>SUM(C9:N9)</f>
        <v>19635599.079999998</v>
      </c>
      <c r="C9" s="7">
        <v>1636299</v>
      </c>
      <c r="D9" s="7">
        <v>1636299</v>
      </c>
      <c r="E9" s="7">
        <v>1636299</v>
      </c>
      <c r="F9" s="7">
        <v>1636299</v>
      </c>
      <c r="G9" s="7">
        <v>1636299</v>
      </c>
      <c r="H9" s="7">
        <v>1636299</v>
      </c>
      <c r="I9" s="7">
        <v>1636299</v>
      </c>
      <c r="J9" s="7">
        <v>1636299</v>
      </c>
      <c r="K9" s="7">
        <v>1636299</v>
      </c>
      <c r="L9" s="7">
        <v>1636299</v>
      </c>
      <c r="M9" s="7">
        <v>1636299</v>
      </c>
      <c r="N9" s="7">
        <v>1636310.08</v>
      </c>
      <c r="O9" s="23"/>
      <c r="W9" s="6"/>
      <c r="AB9" s="8"/>
    </row>
    <row r="10" spans="1:28" ht="15" customHeight="1" x14ac:dyDescent="0.25">
      <c r="A10" s="25" t="s">
        <v>17</v>
      </c>
      <c r="B10" s="22">
        <f>SUM(C10:N10)</f>
        <v>11983911.51</v>
      </c>
      <c r="C10" s="7">
        <v>998659</v>
      </c>
      <c r="D10" s="7">
        <v>998659</v>
      </c>
      <c r="E10" s="7">
        <v>998659</v>
      </c>
      <c r="F10" s="7">
        <v>998659</v>
      </c>
      <c r="G10" s="7">
        <v>998659</v>
      </c>
      <c r="H10" s="7">
        <v>998659</v>
      </c>
      <c r="I10" s="7">
        <v>998659</v>
      </c>
      <c r="J10" s="7">
        <v>998659</v>
      </c>
      <c r="K10" s="7">
        <v>998659</v>
      </c>
      <c r="L10" s="7">
        <v>998659</v>
      </c>
      <c r="M10" s="7">
        <v>998659</v>
      </c>
      <c r="N10" s="7">
        <v>998662.51</v>
      </c>
      <c r="O10" s="23"/>
      <c r="W10" s="6"/>
      <c r="AB10" s="8"/>
    </row>
    <row r="11" spans="1:28" ht="15" customHeight="1" x14ac:dyDescent="0.25">
      <c r="A11" s="25" t="s">
        <v>18</v>
      </c>
      <c r="B11" s="22">
        <f>SUM(C11:N11)</f>
        <v>3576000</v>
      </c>
      <c r="C11" s="7">
        <v>298000</v>
      </c>
      <c r="D11" s="7">
        <v>298000</v>
      </c>
      <c r="E11" s="7">
        <v>298000</v>
      </c>
      <c r="F11" s="7">
        <v>298000</v>
      </c>
      <c r="G11" s="7">
        <v>298000</v>
      </c>
      <c r="H11" s="7">
        <v>298000</v>
      </c>
      <c r="I11" s="7">
        <v>298000</v>
      </c>
      <c r="J11" s="7">
        <v>298000</v>
      </c>
      <c r="K11" s="7">
        <v>298000</v>
      </c>
      <c r="L11" s="7">
        <v>298000</v>
      </c>
      <c r="M11" s="7">
        <v>298000</v>
      </c>
      <c r="N11" s="7">
        <v>298000</v>
      </c>
      <c r="O11" s="23"/>
      <c r="W11" s="6"/>
      <c r="AB11" s="8"/>
    </row>
    <row r="12" spans="1:28" ht="15" customHeight="1" x14ac:dyDescent="0.25">
      <c r="A12" s="25" t="s">
        <v>83</v>
      </c>
      <c r="B12" s="2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23"/>
      <c r="W12" s="6"/>
      <c r="AB12" s="8"/>
    </row>
    <row r="13" spans="1:28" ht="15" customHeight="1" x14ac:dyDescent="0.25">
      <c r="A13" s="25" t="s">
        <v>84</v>
      </c>
      <c r="B13" s="22">
        <f>SUM(C13:N13)</f>
        <v>1290050</v>
      </c>
      <c r="C13" s="7">
        <v>107504</v>
      </c>
      <c r="D13" s="7">
        <v>107504</v>
      </c>
      <c r="E13" s="7">
        <v>107504</v>
      </c>
      <c r="F13" s="7">
        <v>107504</v>
      </c>
      <c r="G13" s="7">
        <v>107504</v>
      </c>
      <c r="H13" s="7">
        <v>107504</v>
      </c>
      <c r="I13" s="7">
        <v>107504</v>
      </c>
      <c r="J13" s="7">
        <v>107504</v>
      </c>
      <c r="K13" s="7">
        <v>107504</v>
      </c>
      <c r="L13" s="7">
        <v>107504</v>
      </c>
      <c r="M13" s="7">
        <v>107504</v>
      </c>
      <c r="N13" s="7">
        <v>107506</v>
      </c>
      <c r="O13" s="23"/>
      <c r="W13" s="6"/>
      <c r="AB13" s="8"/>
    </row>
    <row r="14" spans="1:28" ht="15" customHeight="1" x14ac:dyDescent="0.25">
      <c r="A14" s="25" t="s">
        <v>41</v>
      </c>
      <c r="B14" s="2"/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8"/>
      <c r="AB14" s="8"/>
    </row>
    <row r="15" spans="1:28" ht="15" customHeight="1" x14ac:dyDescent="0.25">
      <c r="A15" s="25" t="s">
        <v>19</v>
      </c>
      <c r="B15" s="22">
        <f>SUM(C15:N15)</f>
        <v>650000</v>
      </c>
      <c r="C15" s="7">
        <v>54166</v>
      </c>
      <c r="D15" s="7">
        <v>54166</v>
      </c>
      <c r="E15" s="7">
        <v>54166</v>
      </c>
      <c r="F15" s="7">
        <v>54166</v>
      </c>
      <c r="G15" s="7">
        <v>54166</v>
      </c>
      <c r="H15" s="7">
        <v>54166</v>
      </c>
      <c r="I15" s="7">
        <v>54166</v>
      </c>
      <c r="J15" s="7">
        <v>54166</v>
      </c>
      <c r="K15" s="7">
        <v>54166</v>
      </c>
      <c r="L15" s="7">
        <v>54166</v>
      </c>
      <c r="M15" s="7">
        <v>54166</v>
      </c>
      <c r="N15" s="7">
        <v>54174</v>
      </c>
      <c r="O15" s="8"/>
      <c r="AB15" s="8"/>
    </row>
    <row r="16" spans="1:28" ht="15" customHeight="1" x14ac:dyDescent="0.25">
      <c r="A16" s="27"/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AB16" s="8"/>
    </row>
    <row r="17" spans="1:28" s="31" customFormat="1" ht="15" customHeight="1" x14ac:dyDescent="0.25">
      <c r="A17" s="24" t="s">
        <v>20</v>
      </c>
      <c r="B17" s="21">
        <f>SUM(C17:N17)</f>
        <v>9155896.0999999996</v>
      </c>
      <c r="C17" s="15">
        <f>SUM(C18:C26)</f>
        <v>762988</v>
      </c>
      <c r="D17" s="15">
        <f t="shared" ref="D17:N17" si="1">SUM(D18:D26)</f>
        <v>762988</v>
      </c>
      <c r="E17" s="15">
        <f t="shared" si="1"/>
        <v>762988</v>
      </c>
      <c r="F17" s="15">
        <f t="shared" si="1"/>
        <v>762988</v>
      </c>
      <c r="G17" s="15">
        <f t="shared" si="1"/>
        <v>762988</v>
      </c>
      <c r="H17" s="15">
        <f t="shared" si="1"/>
        <v>762988</v>
      </c>
      <c r="I17" s="15">
        <f t="shared" si="1"/>
        <v>762988</v>
      </c>
      <c r="J17" s="15">
        <f t="shared" si="1"/>
        <v>762988</v>
      </c>
      <c r="K17" s="15">
        <f t="shared" si="1"/>
        <v>762988</v>
      </c>
      <c r="L17" s="15">
        <f t="shared" si="1"/>
        <v>762988</v>
      </c>
      <c r="M17" s="15">
        <f t="shared" si="1"/>
        <v>762988</v>
      </c>
      <c r="N17" s="15">
        <f t="shared" si="1"/>
        <v>763028.10000000009</v>
      </c>
      <c r="O17" s="32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24.75" customHeight="1" x14ac:dyDescent="0.25">
      <c r="A18" s="28" t="s">
        <v>42</v>
      </c>
      <c r="B18" s="20">
        <f>SUM(C18:N18)</f>
        <v>1182398.1599999999</v>
      </c>
      <c r="C18" s="7">
        <v>98533</v>
      </c>
      <c r="D18" s="7">
        <v>98533</v>
      </c>
      <c r="E18" s="7">
        <v>98533</v>
      </c>
      <c r="F18" s="7">
        <v>98533</v>
      </c>
      <c r="G18" s="7">
        <v>98533</v>
      </c>
      <c r="H18" s="7">
        <v>98533</v>
      </c>
      <c r="I18" s="7">
        <v>98533</v>
      </c>
      <c r="J18" s="7">
        <v>98533</v>
      </c>
      <c r="K18" s="7">
        <v>98533</v>
      </c>
      <c r="L18" s="7">
        <v>98533</v>
      </c>
      <c r="M18" s="7">
        <v>98533</v>
      </c>
      <c r="N18" s="7">
        <v>98535.16</v>
      </c>
      <c r="O18" s="23"/>
      <c r="P18" s="10"/>
      <c r="Q18" s="10"/>
      <c r="R18" s="10"/>
      <c r="S18" s="10"/>
      <c r="T18" s="10"/>
      <c r="U18" s="10"/>
      <c r="V18" s="10"/>
      <c r="W18" s="10"/>
      <c r="AB18" s="8"/>
    </row>
    <row r="19" spans="1:28" ht="15" customHeight="1" x14ac:dyDescent="0.25">
      <c r="A19" s="28" t="s">
        <v>21</v>
      </c>
      <c r="B19" s="20">
        <f>SUM(C19:N19)</f>
        <v>565091.17000000004</v>
      </c>
      <c r="C19" s="7">
        <v>47090</v>
      </c>
      <c r="D19" s="7">
        <v>47090</v>
      </c>
      <c r="E19" s="7">
        <v>47090</v>
      </c>
      <c r="F19" s="7">
        <v>47090</v>
      </c>
      <c r="G19" s="7">
        <v>47090</v>
      </c>
      <c r="H19" s="7">
        <v>47090</v>
      </c>
      <c r="I19" s="7">
        <v>47090</v>
      </c>
      <c r="J19" s="7">
        <v>47090</v>
      </c>
      <c r="K19" s="7">
        <v>47090</v>
      </c>
      <c r="L19" s="7">
        <v>47090</v>
      </c>
      <c r="M19" s="7">
        <v>47090</v>
      </c>
      <c r="N19" s="7">
        <v>47101.17</v>
      </c>
      <c r="O19" s="23"/>
      <c r="P19" s="10"/>
      <c r="Q19" s="10"/>
      <c r="R19" s="10"/>
      <c r="S19" s="10"/>
      <c r="T19" s="10"/>
      <c r="U19" s="10"/>
      <c r="V19" s="10"/>
      <c r="W19" s="10"/>
      <c r="AB19" s="8"/>
    </row>
    <row r="20" spans="1:28" ht="21" customHeight="1" x14ac:dyDescent="0.25">
      <c r="A20" s="28" t="s">
        <v>43</v>
      </c>
      <c r="B20" s="9"/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23"/>
      <c r="P20" s="10"/>
      <c r="Q20" s="10"/>
      <c r="R20" s="10"/>
      <c r="S20" s="10"/>
      <c r="T20" s="10"/>
      <c r="U20" s="10"/>
      <c r="V20" s="10"/>
      <c r="W20" s="10"/>
      <c r="AB20" s="8"/>
    </row>
    <row r="21" spans="1:28" ht="15" customHeight="1" x14ac:dyDescent="0.25">
      <c r="A21" s="28" t="s">
        <v>22</v>
      </c>
      <c r="B21" s="20">
        <f>SUM(C21:N21)</f>
        <v>1474006.77</v>
      </c>
      <c r="C21" s="7">
        <v>122833</v>
      </c>
      <c r="D21" s="7">
        <v>122833</v>
      </c>
      <c r="E21" s="7">
        <v>122833</v>
      </c>
      <c r="F21" s="7">
        <v>122833</v>
      </c>
      <c r="G21" s="7">
        <v>122833</v>
      </c>
      <c r="H21" s="7">
        <v>122833</v>
      </c>
      <c r="I21" s="7">
        <v>122833</v>
      </c>
      <c r="J21" s="7">
        <v>122833</v>
      </c>
      <c r="K21" s="7">
        <v>122833</v>
      </c>
      <c r="L21" s="7">
        <v>122833</v>
      </c>
      <c r="M21" s="7">
        <v>122833</v>
      </c>
      <c r="N21" s="7">
        <v>122843.77</v>
      </c>
      <c r="O21" s="23"/>
      <c r="P21" s="8"/>
      <c r="Q21" s="8"/>
      <c r="R21" s="8"/>
      <c r="S21" s="8"/>
      <c r="T21" s="8"/>
      <c r="U21" s="8"/>
      <c r="V21" s="8"/>
      <c r="W21" s="8"/>
      <c r="AB21" s="8"/>
    </row>
    <row r="22" spans="1:28" ht="15" customHeight="1" x14ac:dyDescent="0.25">
      <c r="A22" s="28" t="s">
        <v>23</v>
      </c>
      <c r="B22" s="20">
        <f>SUM(C22:N22)</f>
        <v>482500</v>
      </c>
      <c r="C22" s="7">
        <v>40208</v>
      </c>
      <c r="D22" s="7">
        <v>40208</v>
      </c>
      <c r="E22" s="7">
        <v>40208</v>
      </c>
      <c r="F22" s="7">
        <v>40208</v>
      </c>
      <c r="G22" s="7">
        <v>40208</v>
      </c>
      <c r="H22" s="7">
        <v>40208</v>
      </c>
      <c r="I22" s="7">
        <v>40208</v>
      </c>
      <c r="J22" s="7">
        <v>40208</v>
      </c>
      <c r="K22" s="7">
        <v>40208</v>
      </c>
      <c r="L22" s="7">
        <v>40208</v>
      </c>
      <c r="M22" s="7">
        <v>40208</v>
      </c>
      <c r="N22" s="7">
        <v>40212</v>
      </c>
      <c r="O22" s="23"/>
      <c r="P22" s="8"/>
      <c r="Q22" s="8"/>
      <c r="R22" s="8"/>
      <c r="S22" s="8"/>
      <c r="T22" s="8"/>
      <c r="U22" s="8"/>
      <c r="V22" s="8"/>
      <c r="W22" s="8"/>
      <c r="AB22" s="8"/>
    </row>
    <row r="23" spans="1:28" ht="15" customHeight="1" x14ac:dyDescent="0.25">
      <c r="A23" s="28" t="s">
        <v>24</v>
      </c>
      <c r="B23" s="20">
        <f>SUM(C23:N23)</f>
        <v>4203900</v>
      </c>
      <c r="C23" s="7">
        <v>350325</v>
      </c>
      <c r="D23" s="7">
        <v>350325</v>
      </c>
      <c r="E23" s="7">
        <v>350325</v>
      </c>
      <c r="F23" s="7">
        <v>350325</v>
      </c>
      <c r="G23" s="7">
        <v>350325</v>
      </c>
      <c r="H23" s="7">
        <v>350325</v>
      </c>
      <c r="I23" s="7">
        <v>350325</v>
      </c>
      <c r="J23" s="7">
        <v>350325</v>
      </c>
      <c r="K23" s="7">
        <v>350325</v>
      </c>
      <c r="L23" s="7">
        <v>350325</v>
      </c>
      <c r="M23" s="7">
        <v>350325</v>
      </c>
      <c r="N23" s="7">
        <v>350325</v>
      </c>
      <c r="O23" s="23"/>
      <c r="P23" s="10"/>
      <c r="Q23" s="10"/>
      <c r="R23" s="10"/>
      <c r="S23" s="10"/>
      <c r="T23" s="10"/>
      <c r="U23" s="10"/>
      <c r="V23" s="10"/>
      <c r="W23" s="10"/>
      <c r="AB23" s="8"/>
    </row>
    <row r="24" spans="1:28" ht="24" customHeight="1" x14ac:dyDescent="0.25">
      <c r="A24" s="28" t="s">
        <v>44</v>
      </c>
      <c r="B24" s="20">
        <f>SUM(C24:N24)</f>
        <v>668000</v>
      </c>
      <c r="C24" s="7">
        <v>55666</v>
      </c>
      <c r="D24" s="7">
        <v>55666</v>
      </c>
      <c r="E24" s="7">
        <v>55666</v>
      </c>
      <c r="F24" s="7">
        <v>55666</v>
      </c>
      <c r="G24" s="7">
        <v>55666</v>
      </c>
      <c r="H24" s="7">
        <v>55666</v>
      </c>
      <c r="I24" s="7">
        <v>55666</v>
      </c>
      <c r="J24" s="7">
        <v>55666</v>
      </c>
      <c r="K24" s="7">
        <v>55666</v>
      </c>
      <c r="L24" s="7">
        <v>55666</v>
      </c>
      <c r="M24" s="7">
        <v>55666</v>
      </c>
      <c r="N24" s="7">
        <v>55674</v>
      </c>
      <c r="O24" s="23"/>
      <c r="P24" s="10"/>
      <c r="Q24" s="10"/>
      <c r="R24" s="10"/>
      <c r="S24" s="10"/>
      <c r="T24" s="10"/>
      <c r="U24" s="10"/>
      <c r="V24" s="10"/>
      <c r="W24" s="10"/>
      <c r="AB24" s="8"/>
    </row>
    <row r="25" spans="1:28" ht="15" customHeight="1" x14ac:dyDescent="0.25">
      <c r="A25" s="28" t="s">
        <v>45</v>
      </c>
      <c r="B25" s="9"/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23"/>
      <c r="P25" s="10"/>
      <c r="Q25" s="10"/>
      <c r="R25" s="10"/>
      <c r="S25" s="10"/>
      <c r="T25" s="10"/>
      <c r="U25" s="10"/>
      <c r="V25" s="10"/>
      <c r="W25" s="10"/>
      <c r="AB25" s="8"/>
    </row>
    <row r="26" spans="1:28" ht="15" customHeight="1" x14ac:dyDescent="0.25">
      <c r="A26" s="28" t="s">
        <v>25</v>
      </c>
      <c r="B26" s="20">
        <f>SUM(C26:N26)</f>
        <v>580000</v>
      </c>
      <c r="C26" s="7">
        <v>48333</v>
      </c>
      <c r="D26" s="7">
        <v>48333</v>
      </c>
      <c r="E26" s="7">
        <v>48333</v>
      </c>
      <c r="F26" s="7">
        <v>48333</v>
      </c>
      <c r="G26" s="7">
        <v>48333</v>
      </c>
      <c r="H26" s="7">
        <v>48333</v>
      </c>
      <c r="I26" s="7">
        <v>48333</v>
      </c>
      <c r="J26" s="7">
        <v>48333</v>
      </c>
      <c r="K26" s="7">
        <v>48333</v>
      </c>
      <c r="L26" s="7">
        <v>48333</v>
      </c>
      <c r="M26" s="7">
        <v>48333</v>
      </c>
      <c r="N26" s="7">
        <v>48337</v>
      </c>
      <c r="O26" s="23"/>
      <c r="P26" s="10"/>
      <c r="Q26" s="10"/>
      <c r="R26" s="10"/>
      <c r="S26" s="10"/>
      <c r="T26" s="10"/>
      <c r="U26" s="10"/>
      <c r="V26" s="10"/>
      <c r="W26" s="10"/>
      <c r="AB26" s="8"/>
    </row>
    <row r="27" spans="1:28" ht="15" customHeight="1" x14ac:dyDescent="0.25">
      <c r="A27" s="27"/>
      <c r="B27" s="35"/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8"/>
      <c r="AB27" s="8"/>
    </row>
    <row r="28" spans="1:28" s="31" customFormat="1" ht="15" customHeight="1" x14ac:dyDescent="0.25">
      <c r="A28" s="24" t="s">
        <v>26</v>
      </c>
      <c r="B28" s="21">
        <f>SUM(C28:N28)</f>
        <v>31480827.5</v>
      </c>
      <c r="C28" s="15">
        <f>SUM(C30:C38)</f>
        <v>2623398</v>
      </c>
      <c r="D28" s="15">
        <f>SUM(D30:D38)</f>
        <v>2623398</v>
      </c>
      <c r="E28" s="15">
        <f t="shared" ref="E28:N28" si="2">SUM(E30:E38)</f>
        <v>2623398</v>
      </c>
      <c r="F28" s="15">
        <f t="shared" si="2"/>
        <v>2623398</v>
      </c>
      <c r="G28" s="15">
        <f t="shared" si="2"/>
        <v>2623398</v>
      </c>
      <c r="H28" s="15">
        <f t="shared" si="2"/>
        <v>2623398</v>
      </c>
      <c r="I28" s="15">
        <f t="shared" si="2"/>
        <v>2623398</v>
      </c>
      <c r="J28" s="15">
        <f t="shared" si="2"/>
        <v>2623398</v>
      </c>
      <c r="K28" s="15">
        <f t="shared" si="2"/>
        <v>2623398</v>
      </c>
      <c r="L28" s="15">
        <f t="shared" si="2"/>
        <v>2623398</v>
      </c>
      <c r="M28" s="15">
        <f t="shared" si="2"/>
        <v>2623398</v>
      </c>
      <c r="N28" s="15">
        <f t="shared" si="2"/>
        <v>2623449.5000000005</v>
      </c>
      <c r="O28" s="32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5" customHeight="1" x14ac:dyDescent="0.25">
      <c r="A29" s="27"/>
      <c r="B29" s="35"/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23"/>
      <c r="AB29" s="8"/>
    </row>
    <row r="30" spans="1:28" ht="15" customHeight="1" x14ac:dyDescent="0.25">
      <c r="A30" s="28" t="s">
        <v>27</v>
      </c>
      <c r="B30" s="20">
        <f t="shared" ref="B30:B38" si="3">SUM(C30:N30)</f>
        <v>22565926.59</v>
      </c>
      <c r="C30" s="7">
        <v>1880493</v>
      </c>
      <c r="D30" s="7">
        <v>1880493</v>
      </c>
      <c r="E30" s="7">
        <v>1880493</v>
      </c>
      <c r="F30" s="7">
        <v>1880493</v>
      </c>
      <c r="G30" s="7">
        <v>1880493</v>
      </c>
      <c r="H30" s="7">
        <v>1880493</v>
      </c>
      <c r="I30" s="7">
        <v>1880493</v>
      </c>
      <c r="J30" s="7">
        <v>1880493</v>
      </c>
      <c r="K30" s="7">
        <v>1880493</v>
      </c>
      <c r="L30" s="7">
        <v>1880493</v>
      </c>
      <c r="M30" s="7">
        <v>1880493</v>
      </c>
      <c r="N30" s="7">
        <v>1880503.59</v>
      </c>
      <c r="O30" s="23"/>
      <c r="P30" s="10"/>
      <c r="Q30" s="10"/>
      <c r="R30" s="10"/>
      <c r="S30" s="10"/>
      <c r="T30" s="10"/>
      <c r="U30" s="10"/>
      <c r="V30" s="10"/>
      <c r="W30" s="10"/>
      <c r="X30" s="10"/>
      <c r="Y30" s="10"/>
      <c r="AB30" s="8"/>
    </row>
    <row r="31" spans="1:28" ht="15" customHeight="1" x14ac:dyDescent="0.25">
      <c r="A31" s="28" t="s">
        <v>28</v>
      </c>
      <c r="B31" s="20">
        <f t="shared" si="3"/>
        <v>1609420.77</v>
      </c>
      <c r="C31" s="7">
        <v>134118</v>
      </c>
      <c r="D31" s="7">
        <v>134118</v>
      </c>
      <c r="E31" s="7">
        <v>134118</v>
      </c>
      <c r="F31" s="7">
        <v>134118</v>
      </c>
      <c r="G31" s="7">
        <v>134118</v>
      </c>
      <c r="H31" s="7">
        <v>134118</v>
      </c>
      <c r="I31" s="7">
        <v>134118</v>
      </c>
      <c r="J31" s="7">
        <v>134118</v>
      </c>
      <c r="K31" s="7">
        <v>134118</v>
      </c>
      <c r="L31" s="7">
        <v>134118</v>
      </c>
      <c r="M31" s="7">
        <v>134118</v>
      </c>
      <c r="N31" s="7">
        <v>134122.76999999999</v>
      </c>
      <c r="O31" s="23"/>
      <c r="P31" s="10"/>
      <c r="Q31" s="10"/>
      <c r="R31" s="10"/>
      <c r="S31" s="10"/>
      <c r="T31" s="10"/>
      <c r="U31" s="10"/>
      <c r="V31" s="10"/>
      <c r="W31" s="10"/>
      <c r="AB31" s="8"/>
    </row>
    <row r="32" spans="1:28" ht="22.5" customHeight="1" x14ac:dyDescent="0.25">
      <c r="A32" s="28" t="s">
        <v>46</v>
      </c>
      <c r="B32" s="20">
        <f t="shared" si="3"/>
        <v>1838320</v>
      </c>
      <c r="C32" s="7">
        <v>153193</v>
      </c>
      <c r="D32" s="7">
        <v>153193</v>
      </c>
      <c r="E32" s="7">
        <v>153193</v>
      </c>
      <c r="F32" s="7">
        <v>153193</v>
      </c>
      <c r="G32" s="7">
        <v>153193</v>
      </c>
      <c r="H32" s="7">
        <v>153193</v>
      </c>
      <c r="I32" s="7">
        <v>153193</v>
      </c>
      <c r="J32" s="7">
        <v>153193</v>
      </c>
      <c r="K32" s="7">
        <v>153193</v>
      </c>
      <c r="L32" s="7">
        <v>153193</v>
      </c>
      <c r="M32" s="7">
        <v>153193</v>
      </c>
      <c r="N32" s="7">
        <v>153197</v>
      </c>
      <c r="O32" s="23"/>
      <c r="P32" s="10"/>
      <c r="Q32" s="10"/>
      <c r="R32" s="10"/>
      <c r="S32" s="10"/>
      <c r="T32" s="10"/>
      <c r="U32" s="10"/>
      <c r="V32" s="10"/>
      <c r="W32" s="10"/>
      <c r="AB32" s="8"/>
    </row>
    <row r="33" spans="1:28" ht="15" customHeight="1" x14ac:dyDescent="0.25">
      <c r="A33" s="28" t="s">
        <v>29</v>
      </c>
      <c r="B33" s="20">
        <f t="shared" si="3"/>
        <v>215000</v>
      </c>
      <c r="C33" s="7">
        <v>17916</v>
      </c>
      <c r="D33" s="7">
        <v>17916</v>
      </c>
      <c r="E33" s="7">
        <v>17916</v>
      </c>
      <c r="F33" s="7">
        <v>17916</v>
      </c>
      <c r="G33" s="7">
        <v>17916</v>
      </c>
      <c r="H33" s="7">
        <v>17916</v>
      </c>
      <c r="I33" s="7">
        <v>17916</v>
      </c>
      <c r="J33" s="7">
        <v>17916</v>
      </c>
      <c r="K33" s="7">
        <v>17916</v>
      </c>
      <c r="L33" s="7">
        <v>17916</v>
      </c>
      <c r="M33" s="7">
        <v>17916</v>
      </c>
      <c r="N33" s="7">
        <v>17924</v>
      </c>
      <c r="O33" s="23"/>
      <c r="P33" s="10"/>
      <c r="Q33" s="10"/>
      <c r="R33" s="10"/>
      <c r="S33" s="10"/>
      <c r="T33" s="10"/>
      <c r="U33" s="10"/>
      <c r="V33" s="10"/>
      <c r="W33" s="10"/>
      <c r="AB33" s="8"/>
    </row>
    <row r="34" spans="1:28" ht="22.5" customHeight="1" x14ac:dyDescent="0.25">
      <c r="A34" s="28" t="s">
        <v>47</v>
      </c>
      <c r="B34" s="20">
        <f t="shared" si="3"/>
        <v>989700</v>
      </c>
      <c r="C34" s="7">
        <v>82475</v>
      </c>
      <c r="D34" s="7">
        <v>82475</v>
      </c>
      <c r="E34" s="7">
        <v>82475</v>
      </c>
      <c r="F34" s="7">
        <v>82475</v>
      </c>
      <c r="G34" s="7">
        <v>82475</v>
      </c>
      <c r="H34" s="7">
        <v>82475</v>
      </c>
      <c r="I34" s="7">
        <v>82475</v>
      </c>
      <c r="J34" s="7">
        <v>82475</v>
      </c>
      <c r="K34" s="7">
        <v>82475</v>
      </c>
      <c r="L34" s="7">
        <v>82475</v>
      </c>
      <c r="M34" s="7">
        <v>82475</v>
      </c>
      <c r="N34" s="7">
        <v>82475</v>
      </c>
      <c r="O34" s="23"/>
      <c r="P34" s="10"/>
      <c r="Q34" s="10"/>
      <c r="R34" s="10"/>
      <c r="S34" s="10"/>
      <c r="T34" s="10"/>
      <c r="U34" s="10"/>
      <c r="V34" s="10"/>
      <c r="W34" s="10"/>
      <c r="AB34" s="8"/>
    </row>
    <row r="35" spans="1:28" ht="15" customHeight="1" x14ac:dyDescent="0.25">
      <c r="A35" s="28" t="s">
        <v>30</v>
      </c>
      <c r="B35" s="20">
        <f t="shared" si="3"/>
        <v>358000</v>
      </c>
      <c r="C35" s="7">
        <v>29833</v>
      </c>
      <c r="D35" s="7">
        <v>29833</v>
      </c>
      <c r="E35" s="7">
        <v>29833</v>
      </c>
      <c r="F35" s="7">
        <v>29833</v>
      </c>
      <c r="G35" s="7">
        <v>29833</v>
      </c>
      <c r="H35" s="7">
        <v>29833</v>
      </c>
      <c r="I35" s="7">
        <v>29833</v>
      </c>
      <c r="J35" s="7">
        <v>29833</v>
      </c>
      <c r="K35" s="7">
        <v>29833</v>
      </c>
      <c r="L35" s="7">
        <v>29833</v>
      </c>
      <c r="M35" s="7">
        <v>29833</v>
      </c>
      <c r="N35" s="7">
        <v>29837</v>
      </c>
      <c r="O35" s="23"/>
      <c r="P35" s="10"/>
      <c r="Q35" s="10"/>
      <c r="R35" s="10"/>
      <c r="S35" s="10"/>
      <c r="T35" s="10"/>
      <c r="U35" s="10"/>
      <c r="V35" s="10"/>
      <c r="W35" s="10"/>
      <c r="AB35" s="8"/>
    </row>
    <row r="36" spans="1:28" ht="15" customHeight="1" x14ac:dyDescent="0.25">
      <c r="A36" s="28" t="s">
        <v>31</v>
      </c>
      <c r="B36" s="20">
        <f t="shared" si="3"/>
        <v>278481.56</v>
      </c>
      <c r="C36" s="7">
        <v>23206</v>
      </c>
      <c r="D36" s="7">
        <v>23206</v>
      </c>
      <c r="E36" s="7">
        <v>23206</v>
      </c>
      <c r="F36" s="7">
        <v>23206</v>
      </c>
      <c r="G36" s="7">
        <v>23206</v>
      </c>
      <c r="H36" s="7">
        <v>23206</v>
      </c>
      <c r="I36" s="7">
        <v>23206</v>
      </c>
      <c r="J36" s="7">
        <v>23206</v>
      </c>
      <c r="K36" s="7">
        <v>23206</v>
      </c>
      <c r="L36" s="7">
        <v>23206</v>
      </c>
      <c r="M36" s="7">
        <v>23206</v>
      </c>
      <c r="N36" s="7">
        <v>23215.56</v>
      </c>
      <c r="O36" s="23"/>
      <c r="P36" s="10"/>
      <c r="Q36" s="10"/>
      <c r="R36" s="10"/>
      <c r="S36" s="10"/>
      <c r="T36" s="10"/>
      <c r="U36" s="10"/>
      <c r="V36" s="10"/>
      <c r="W36" s="10"/>
      <c r="AB36" s="8"/>
    </row>
    <row r="37" spans="1:28" ht="15" customHeight="1" x14ac:dyDescent="0.25">
      <c r="A37" s="28" t="s">
        <v>32</v>
      </c>
      <c r="B37" s="20">
        <f t="shared" si="3"/>
        <v>1788279.88</v>
      </c>
      <c r="C37" s="7">
        <v>149023</v>
      </c>
      <c r="D37" s="7">
        <v>149023</v>
      </c>
      <c r="E37" s="7">
        <v>149023</v>
      </c>
      <c r="F37" s="7">
        <v>149023</v>
      </c>
      <c r="G37" s="7">
        <v>149023</v>
      </c>
      <c r="H37" s="7">
        <v>149023</v>
      </c>
      <c r="I37" s="7">
        <v>149023</v>
      </c>
      <c r="J37" s="7">
        <v>149023</v>
      </c>
      <c r="K37" s="7">
        <v>149023</v>
      </c>
      <c r="L37" s="7">
        <v>149023</v>
      </c>
      <c r="M37" s="7">
        <v>149023</v>
      </c>
      <c r="N37" s="7">
        <v>149026.88</v>
      </c>
      <c r="O37" s="23"/>
      <c r="P37" s="10"/>
      <c r="Q37" s="10"/>
      <c r="R37" s="10"/>
      <c r="S37" s="10"/>
      <c r="T37" s="10"/>
      <c r="U37" s="10"/>
      <c r="V37" s="10"/>
      <c r="W37" s="10"/>
      <c r="AB37" s="8"/>
    </row>
    <row r="38" spans="1:28" ht="15" customHeight="1" x14ac:dyDescent="0.25">
      <c r="A38" s="28" t="s">
        <v>33</v>
      </c>
      <c r="B38" s="20">
        <f t="shared" si="3"/>
        <v>1837698.7</v>
      </c>
      <c r="C38" s="7">
        <v>153141</v>
      </c>
      <c r="D38" s="7">
        <v>153141</v>
      </c>
      <c r="E38" s="7">
        <v>153141</v>
      </c>
      <c r="F38" s="7">
        <v>153141</v>
      </c>
      <c r="G38" s="7">
        <v>153141</v>
      </c>
      <c r="H38" s="7">
        <v>153141</v>
      </c>
      <c r="I38" s="7">
        <v>153141</v>
      </c>
      <c r="J38" s="7">
        <v>153141</v>
      </c>
      <c r="K38" s="7">
        <v>153141</v>
      </c>
      <c r="L38" s="7">
        <v>153141</v>
      </c>
      <c r="M38" s="7">
        <v>153141</v>
      </c>
      <c r="N38" s="7">
        <v>153147.70000000001</v>
      </c>
      <c r="O38" s="23"/>
      <c r="P38" s="10"/>
      <c r="Q38" s="10"/>
      <c r="R38" s="10"/>
      <c r="S38" s="10"/>
      <c r="T38" s="10"/>
      <c r="U38" s="10"/>
      <c r="AB38" s="8"/>
    </row>
    <row r="39" spans="1:28" ht="15" customHeight="1" x14ac:dyDescent="0.25">
      <c r="A39" s="28"/>
      <c r="B39" s="9"/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23"/>
      <c r="AB39" s="8"/>
    </row>
    <row r="40" spans="1:28" s="31" customFormat="1" ht="23.25" customHeight="1" x14ac:dyDescent="0.25">
      <c r="A40" s="24" t="s">
        <v>82</v>
      </c>
      <c r="B40" s="34">
        <f>SUM(C40:N40)</f>
        <v>18707867.48</v>
      </c>
      <c r="C40" s="15">
        <f>SUM(C41:C49)</f>
        <v>1558988</v>
      </c>
      <c r="D40" s="15">
        <f t="shared" ref="D40:M40" si="4">SUM(D41:D49)</f>
        <v>1558988</v>
      </c>
      <c r="E40" s="15">
        <f t="shared" si="4"/>
        <v>1558988</v>
      </c>
      <c r="F40" s="15">
        <f t="shared" si="4"/>
        <v>1558988</v>
      </c>
      <c r="G40" s="15">
        <f t="shared" si="4"/>
        <v>1558988</v>
      </c>
      <c r="H40" s="15">
        <f t="shared" si="4"/>
        <v>1558988</v>
      </c>
      <c r="I40" s="15">
        <f t="shared" si="4"/>
        <v>1558988</v>
      </c>
      <c r="J40" s="15">
        <f t="shared" si="4"/>
        <v>1558988</v>
      </c>
      <c r="K40" s="15">
        <f t="shared" si="4"/>
        <v>1558988</v>
      </c>
      <c r="L40" s="15">
        <f t="shared" si="4"/>
        <v>1558988</v>
      </c>
      <c r="M40" s="15">
        <f t="shared" si="4"/>
        <v>1558988</v>
      </c>
      <c r="N40" s="15">
        <f>SUM(N41:N49)</f>
        <v>1558999.48</v>
      </c>
      <c r="O40" s="32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22.5" customHeight="1" x14ac:dyDescent="0.25">
      <c r="A41" s="28" t="s">
        <v>88</v>
      </c>
      <c r="B41" s="33">
        <f>SUM(C41:N41)</f>
        <v>7200000</v>
      </c>
      <c r="C41" s="7">
        <v>600000</v>
      </c>
      <c r="D41" s="7">
        <v>600000</v>
      </c>
      <c r="E41" s="7">
        <v>600000</v>
      </c>
      <c r="F41" s="7">
        <v>600000</v>
      </c>
      <c r="G41" s="7">
        <v>600000</v>
      </c>
      <c r="H41" s="7">
        <v>600000</v>
      </c>
      <c r="I41" s="7">
        <v>600000</v>
      </c>
      <c r="J41" s="7">
        <v>600000</v>
      </c>
      <c r="K41" s="7">
        <v>600000</v>
      </c>
      <c r="L41" s="7">
        <v>600000</v>
      </c>
      <c r="M41" s="7">
        <v>600000</v>
      </c>
      <c r="N41" s="7">
        <v>600000</v>
      </c>
      <c r="O41" s="23"/>
      <c r="AB41" s="8"/>
    </row>
    <row r="42" spans="1:28" ht="15" customHeight="1" x14ac:dyDescent="0.25">
      <c r="A42" s="28" t="s">
        <v>34</v>
      </c>
      <c r="B42" s="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23"/>
      <c r="AB42" s="8"/>
    </row>
    <row r="43" spans="1:28" ht="15" customHeight="1" x14ac:dyDescent="0.25">
      <c r="A43" s="28" t="s">
        <v>85</v>
      </c>
      <c r="B43" s="20">
        <f>SUM(C43:N43)</f>
        <v>2500000</v>
      </c>
      <c r="C43" s="7">
        <v>208333</v>
      </c>
      <c r="D43" s="7">
        <v>208333</v>
      </c>
      <c r="E43" s="7">
        <v>208333</v>
      </c>
      <c r="F43" s="7">
        <v>208333</v>
      </c>
      <c r="G43" s="7">
        <v>208333</v>
      </c>
      <c r="H43" s="7">
        <v>208333</v>
      </c>
      <c r="I43" s="7">
        <v>208333</v>
      </c>
      <c r="J43" s="7">
        <v>208333</v>
      </c>
      <c r="K43" s="7">
        <v>208333</v>
      </c>
      <c r="L43" s="7">
        <v>208333</v>
      </c>
      <c r="M43" s="7">
        <v>208333</v>
      </c>
      <c r="N43" s="7">
        <v>208337</v>
      </c>
      <c r="O43" s="23"/>
      <c r="W43" s="8"/>
      <c r="AB43" s="8"/>
    </row>
    <row r="44" spans="1:28" ht="15" customHeight="1" x14ac:dyDescent="0.25">
      <c r="A44" s="28" t="s">
        <v>35</v>
      </c>
      <c r="B44" s="20">
        <f>SUM(C44:N44)</f>
        <v>4143001.48</v>
      </c>
      <c r="C44" s="7">
        <v>345250</v>
      </c>
      <c r="D44" s="7">
        <v>345250</v>
      </c>
      <c r="E44" s="7">
        <v>345250</v>
      </c>
      <c r="F44" s="7">
        <v>345250</v>
      </c>
      <c r="G44" s="7">
        <v>345250</v>
      </c>
      <c r="H44" s="7">
        <v>345250</v>
      </c>
      <c r="I44" s="7">
        <v>345250</v>
      </c>
      <c r="J44" s="7">
        <v>345250</v>
      </c>
      <c r="K44" s="7">
        <v>345250</v>
      </c>
      <c r="L44" s="7">
        <v>345250</v>
      </c>
      <c r="M44" s="7">
        <v>345250</v>
      </c>
      <c r="N44" s="7">
        <v>345251.48</v>
      </c>
      <c r="O44" s="23"/>
      <c r="W44" s="8"/>
      <c r="AB44" s="8"/>
    </row>
    <row r="45" spans="1:28" ht="15" customHeight="1" x14ac:dyDescent="0.25">
      <c r="A45" s="28" t="s">
        <v>48</v>
      </c>
      <c r="B45" s="20">
        <f>SUM(C45:N45)</f>
        <v>4864866</v>
      </c>
      <c r="C45" s="7">
        <v>405405</v>
      </c>
      <c r="D45" s="7">
        <v>405405</v>
      </c>
      <c r="E45" s="7">
        <v>405405</v>
      </c>
      <c r="F45" s="7">
        <v>405405</v>
      </c>
      <c r="G45" s="7">
        <v>405405</v>
      </c>
      <c r="H45" s="7">
        <v>405405</v>
      </c>
      <c r="I45" s="7">
        <v>405405</v>
      </c>
      <c r="J45" s="7">
        <v>405405</v>
      </c>
      <c r="K45" s="7">
        <v>405405</v>
      </c>
      <c r="L45" s="7">
        <v>405405</v>
      </c>
      <c r="M45" s="7">
        <v>405405</v>
      </c>
      <c r="N45" s="7">
        <v>405411</v>
      </c>
      <c r="O45" s="23"/>
      <c r="W45" s="8"/>
      <c r="AB45" s="8"/>
    </row>
    <row r="46" spans="1:28" ht="21.75" customHeight="1" x14ac:dyDescent="0.25">
      <c r="A46" s="28" t="s">
        <v>49</v>
      </c>
      <c r="B46" s="9"/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8"/>
      <c r="W46" s="8"/>
      <c r="AB46" s="8"/>
    </row>
    <row r="47" spans="1:28" ht="15" customHeight="1" x14ac:dyDescent="0.25">
      <c r="A47" s="28" t="s">
        <v>50</v>
      </c>
      <c r="B47" s="9"/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8"/>
      <c r="W47" s="8"/>
      <c r="AB47" s="8"/>
    </row>
    <row r="48" spans="1:28" ht="15" customHeight="1" x14ac:dyDescent="0.25">
      <c r="A48" s="28" t="s">
        <v>51</v>
      </c>
      <c r="B48" s="13"/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8"/>
      <c r="W48" s="8"/>
      <c r="AB48" s="8"/>
    </row>
    <row r="49" spans="1:28" ht="15" customHeight="1" x14ac:dyDescent="0.25">
      <c r="A49" s="28" t="s">
        <v>52</v>
      </c>
      <c r="B49" s="13"/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8"/>
      <c r="W49" s="8"/>
      <c r="AB49" s="8"/>
    </row>
    <row r="50" spans="1:28" ht="15" customHeight="1" x14ac:dyDescent="0.25">
      <c r="A50" s="27"/>
      <c r="B50" s="2"/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8"/>
      <c r="AB50" s="8"/>
    </row>
    <row r="51" spans="1:28" s="31" customFormat="1" ht="15" customHeight="1" x14ac:dyDescent="0.25">
      <c r="A51" s="24" t="s">
        <v>36</v>
      </c>
      <c r="B51" s="34">
        <f>SUM(C51:N51)</f>
        <v>1879963.66</v>
      </c>
      <c r="C51" s="15">
        <f t="shared" ref="C51:N51" si="5">SUM(C52:C60)</f>
        <v>156662</v>
      </c>
      <c r="D51" s="15">
        <f t="shared" si="5"/>
        <v>156662</v>
      </c>
      <c r="E51" s="15">
        <f t="shared" si="5"/>
        <v>156662</v>
      </c>
      <c r="F51" s="15">
        <f t="shared" si="5"/>
        <v>156662</v>
      </c>
      <c r="G51" s="15">
        <f t="shared" si="5"/>
        <v>156662</v>
      </c>
      <c r="H51" s="15">
        <f t="shared" si="5"/>
        <v>156662</v>
      </c>
      <c r="I51" s="15">
        <f t="shared" si="5"/>
        <v>156662</v>
      </c>
      <c r="J51" s="15">
        <f t="shared" si="5"/>
        <v>156662</v>
      </c>
      <c r="K51" s="15">
        <f t="shared" si="5"/>
        <v>156662</v>
      </c>
      <c r="L51" s="15">
        <f t="shared" si="5"/>
        <v>156662</v>
      </c>
      <c r="M51" s="15">
        <f t="shared" si="5"/>
        <v>156662</v>
      </c>
      <c r="N51" s="15">
        <f t="shared" si="5"/>
        <v>156681.66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5" customHeight="1" x14ac:dyDescent="0.25">
      <c r="A52" s="28" t="s">
        <v>37</v>
      </c>
      <c r="B52" s="20">
        <f>SUM(C52:N52)</f>
        <v>684963.66</v>
      </c>
      <c r="C52" s="30">
        <v>57080</v>
      </c>
      <c r="D52" s="7">
        <v>57080</v>
      </c>
      <c r="E52" s="7">
        <v>57080</v>
      </c>
      <c r="F52" s="7">
        <v>57080</v>
      </c>
      <c r="G52" s="7">
        <v>57080</v>
      </c>
      <c r="H52" s="7">
        <v>57080</v>
      </c>
      <c r="I52" s="7">
        <v>57080</v>
      </c>
      <c r="J52" s="7">
        <v>57080</v>
      </c>
      <c r="K52" s="7">
        <v>57080</v>
      </c>
      <c r="L52" s="7">
        <v>57080</v>
      </c>
      <c r="M52" s="7">
        <v>57080</v>
      </c>
      <c r="N52" s="7">
        <v>57083.66</v>
      </c>
      <c r="O52" s="8"/>
      <c r="AB52" s="8"/>
    </row>
    <row r="53" spans="1:28" ht="15" customHeight="1" x14ac:dyDescent="0.25">
      <c r="A53" s="28" t="s">
        <v>53</v>
      </c>
      <c r="B53" s="9"/>
      <c r="C53" s="30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8"/>
      <c r="AB53" s="8"/>
    </row>
    <row r="54" spans="1:28" ht="15" customHeight="1" x14ac:dyDescent="0.25">
      <c r="A54" s="28" t="s">
        <v>54</v>
      </c>
      <c r="B54" s="9"/>
      <c r="C54" s="30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8"/>
      <c r="AB54" s="8"/>
    </row>
    <row r="55" spans="1:28" ht="15" customHeight="1" x14ac:dyDescent="0.25">
      <c r="A55" s="28" t="s">
        <v>55</v>
      </c>
      <c r="B55" s="9"/>
      <c r="C55" s="30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8"/>
      <c r="AB55" s="8"/>
    </row>
    <row r="56" spans="1:28" ht="15" customHeight="1" x14ac:dyDescent="0.25">
      <c r="A56" s="28" t="s">
        <v>56</v>
      </c>
      <c r="B56" s="9"/>
      <c r="C56" s="30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8"/>
      <c r="AB56" s="8"/>
    </row>
    <row r="57" spans="1:28" ht="15" customHeight="1" x14ac:dyDescent="0.25">
      <c r="A57" s="28" t="s">
        <v>38</v>
      </c>
      <c r="B57" s="20">
        <f>SUM(C57:N57)</f>
        <v>665000</v>
      </c>
      <c r="C57" s="30">
        <v>55416</v>
      </c>
      <c r="D57" s="7">
        <v>55416</v>
      </c>
      <c r="E57" s="7">
        <v>55416</v>
      </c>
      <c r="F57" s="7">
        <v>55416</v>
      </c>
      <c r="G57" s="7">
        <v>55416</v>
      </c>
      <c r="H57" s="7">
        <v>55416</v>
      </c>
      <c r="I57" s="7">
        <v>55416</v>
      </c>
      <c r="J57" s="7">
        <v>55416</v>
      </c>
      <c r="K57" s="7">
        <v>55416</v>
      </c>
      <c r="L57" s="7">
        <v>55416</v>
      </c>
      <c r="M57" s="7">
        <v>55416</v>
      </c>
      <c r="N57" s="7">
        <v>55424</v>
      </c>
      <c r="O57" s="8"/>
      <c r="AB57" s="8"/>
    </row>
    <row r="58" spans="1:28" ht="15" customHeight="1" x14ac:dyDescent="0.25">
      <c r="A58" s="28" t="s">
        <v>57</v>
      </c>
      <c r="B58" s="9"/>
      <c r="C58" s="30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8"/>
      <c r="AB58" s="8"/>
    </row>
    <row r="59" spans="1:28" ht="15" customHeight="1" x14ac:dyDescent="0.25">
      <c r="A59" s="28" t="s">
        <v>58</v>
      </c>
      <c r="B59" s="20">
        <f>SUM(C59:N59)</f>
        <v>500000</v>
      </c>
      <c r="C59" s="30">
        <v>41666</v>
      </c>
      <c r="D59" s="7">
        <v>41666</v>
      </c>
      <c r="E59" s="7">
        <v>41666</v>
      </c>
      <c r="F59" s="7">
        <v>41666</v>
      </c>
      <c r="G59" s="7">
        <v>41666</v>
      </c>
      <c r="H59" s="7">
        <v>41666</v>
      </c>
      <c r="I59" s="7">
        <v>41666</v>
      </c>
      <c r="J59" s="7">
        <v>41666</v>
      </c>
      <c r="K59" s="7">
        <v>41666</v>
      </c>
      <c r="L59" s="7">
        <v>41666</v>
      </c>
      <c r="M59" s="7">
        <v>41666</v>
      </c>
      <c r="N59" s="7">
        <v>41674</v>
      </c>
      <c r="O59" s="8"/>
      <c r="AB59" s="8"/>
    </row>
    <row r="60" spans="1:28" ht="15" customHeight="1" x14ac:dyDescent="0.25">
      <c r="A60" s="28" t="s">
        <v>59</v>
      </c>
      <c r="B60" s="20">
        <f>SUM(C60:N60)</f>
        <v>30000</v>
      </c>
      <c r="C60" s="30">
        <v>2500</v>
      </c>
      <c r="D60" s="7">
        <v>2500</v>
      </c>
      <c r="E60" s="7">
        <v>2500</v>
      </c>
      <c r="F60" s="7">
        <v>2500</v>
      </c>
      <c r="G60" s="7">
        <v>2500</v>
      </c>
      <c r="H60" s="7">
        <v>2500</v>
      </c>
      <c r="I60" s="7">
        <v>2500</v>
      </c>
      <c r="J60" s="7">
        <v>2500</v>
      </c>
      <c r="K60" s="7">
        <v>2500</v>
      </c>
      <c r="L60" s="7">
        <v>2500</v>
      </c>
      <c r="M60" s="7">
        <v>2500</v>
      </c>
      <c r="N60" s="7">
        <v>2500</v>
      </c>
      <c r="O60" s="8"/>
      <c r="AB60" s="8"/>
    </row>
    <row r="61" spans="1:28" ht="15" customHeight="1" x14ac:dyDescent="0.25">
      <c r="A61" s="27"/>
      <c r="B61" s="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8"/>
      <c r="AB61" s="8"/>
    </row>
    <row r="62" spans="1:28" s="31" customFormat="1" ht="15" customHeight="1" x14ac:dyDescent="0.25">
      <c r="A62" s="24" t="s">
        <v>39</v>
      </c>
      <c r="B62" s="21">
        <f>SUM(C62:N62)</f>
        <v>29121991.350000001</v>
      </c>
      <c r="C62" s="15">
        <f t="shared" ref="C62:K62" si="6">C64</f>
        <v>2426832</v>
      </c>
      <c r="D62" s="15">
        <f t="shared" si="6"/>
        <v>2426832</v>
      </c>
      <c r="E62" s="15">
        <f t="shared" si="6"/>
        <v>2426832</v>
      </c>
      <c r="F62" s="15">
        <f t="shared" si="6"/>
        <v>2426832</v>
      </c>
      <c r="G62" s="15">
        <f t="shared" si="6"/>
        <v>2426832</v>
      </c>
      <c r="H62" s="15">
        <f t="shared" si="6"/>
        <v>2426832</v>
      </c>
      <c r="I62" s="15">
        <f t="shared" si="6"/>
        <v>2426832</v>
      </c>
      <c r="J62" s="15">
        <f t="shared" si="6"/>
        <v>2426832</v>
      </c>
      <c r="K62" s="15">
        <f t="shared" si="6"/>
        <v>2426832</v>
      </c>
      <c r="L62" s="15">
        <f>L64</f>
        <v>2426832</v>
      </c>
      <c r="M62" s="15">
        <f t="shared" ref="M62:N62" si="7">M64</f>
        <v>2426832</v>
      </c>
      <c r="N62" s="15">
        <f t="shared" si="7"/>
        <v>2426839.35</v>
      </c>
      <c r="O62" s="32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5" customHeight="1" x14ac:dyDescent="0.25">
      <c r="A63" s="27"/>
      <c r="B63" s="2"/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8"/>
      <c r="AB63" s="8"/>
    </row>
    <row r="64" spans="1:28" ht="15" customHeight="1" x14ac:dyDescent="0.25">
      <c r="A64" s="28" t="s">
        <v>40</v>
      </c>
      <c r="B64" s="20">
        <f>SUM(C64:N64)</f>
        <v>29121991.350000001</v>
      </c>
      <c r="C64" s="7">
        <v>2426832</v>
      </c>
      <c r="D64" s="7">
        <v>2426832</v>
      </c>
      <c r="E64" s="7">
        <v>2426832</v>
      </c>
      <c r="F64" s="7">
        <v>2426832</v>
      </c>
      <c r="G64" s="7">
        <v>2426832</v>
      </c>
      <c r="H64" s="7">
        <v>2426832</v>
      </c>
      <c r="I64" s="7">
        <v>2426832</v>
      </c>
      <c r="J64" s="7">
        <v>2426832</v>
      </c>
      <c r="K64" s="7">
        <v>2426832</v>
      </c>
      <c r="L64" s="7">
        <v>2426832</v>
      </c>
      <c r="M64" s="7">
        <v>2426832</v>
      </c>
      <c r="N64" s="7">
        <v>2426839.35</v>
      </c>
      <c r="O64" s="8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8"/>
    </row>
    <row r="65" spans="1:28" ht="15" customHeight="1" x14ac:dyDescent="0.25">
      <c r="A65" s="28" t="s">
        <v>60</v>
      </c>
      <c r="B65" s="13"/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8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8"/>
    </row>
    <row r="66" spans="1:28" ht="15" customHeight="1" x14ac:dyDescent="0.25">
      <c r="A66" s="28" t="s">
        <v>61</v>
      </c>
      <c r="B66" s="13"/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8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8"/>
    </row>
    <row r="67" spans="1:28" ht="15" customHeight="1" x14ac:dyDescent="0.25">
      <c r="A67" s="24"/>
      <c r="B67" s="13"/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8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8"/>
    </row>
    <row r="68" spans="1:28" s="31" customFormat="1" ht="24" customHeight="1" x14ac:dyDescent="0.25">
      <c r="A68" s="24" t="s">
        <v>62</v>
      </c>
      <c r="B68" s="21">
        <f>SUM(C68:N68)</f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5" customHeight="1" x14ac:dyDescent="0.25">
      <c r="A69" s="28" t="s">
        <v>63</v>
      </c>
      <c r="B69" s="13"/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8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8"/>
    </row>
    <row r="70" spans="1:28" ht="15" customHeight="1" x14ac:dyDescent="0.25">
      <c r="A70" s="28" t="s">
        <v>64</v>
      </c>
      <c r="B70" s="13"/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8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8"/>
    </row>
    <row r="71" spans="1:28" ht="15" customHeight="1" x14ac:dyDescent="0.25">
      <c r="A71" s="28" t="s">
        <v>65</v>
      </c>
      <c r="B71" s="13"/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8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8"/>
    </row>
    <row r="72" spans="1:28" ht="15" customHeight="1" x14ac:dyDescent="0.25">
      <c r="A72" s="28" t="s">
        <v>66</v>
      </c>
      <c r="B72" s="13"/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8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8"/>
    </row>
    <row r="73" spans="1:28" ht="15" customHeight="1" x14ac:dyDescent="0.25">
      <c r="A73" s="28" t="s">
        <v>67</v>
      </c>
      <c r="B73" s="13"/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8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8"/>
    </row>
    <row r="74" spans="1:28" ht="15" customHeight="1" x14ac:dyDescent="0.25">
      <c r="A74" s="28" t="s">
        <v>68</v>
      </c>
      <c r="B74" s="13"/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8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8"/>
    </row>
    <row r="75" spans="1:28" ht="26.25" customHeight="1" x14ac:dyDescent="0.25">
      <c r="A75" s="28" t="s">
        <v>69</v>
      </c>
      <c r="B75" s="13"/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8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8"/>
    </row>
    <row r="76" spans="1:28" ht="15" customHeight="1" x14ac:dyDescent="0.25">
      <c r="A76" s="24"/>
      <c r="B76" s="13"/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8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8"/>
    </row>
    <row r="77" spans="1:28" s="31" customFormat="1" ht="15" customHeight="1" x14ac:dyDescent="0.25">
      <c r="A77" s="24" t="s">
        <v>70</v>
      </c>
      <c r="B77" s="21">
        <f>SUM(C77:N77)</f>
        <v>0</v>
      </c>
      <c r="C77" s="15">
        <f>SUM(C78:C80)</f>
        <v>0</v>
      </c>
      <c r="D77" s="15">
        <f t="shared" ref="D77:N77" si="8">SUM(D78:D80)</f>
        <v>0</v>
      </c>
      <c r="E77" s="15">
        <f t="shared" si="8"/>
        <v>0</v>
      </c>
      <c r="F77" s="15">
        <f t="shared" si="8"/>
        <v>0</v>
      </c>
      <c r="G77" s="15">
        <f t="shared" si="8"/>
        <v>0</v>
      </c>
      <c r="H77" s="15">
        <f t="shared" si="8"/>
        <v>0</v>
      </c>
      <c r="I77" s="15">
        <f t="shared" si="8"/>
        <v>0</v>
      </c>
      <c r="J77" s="15">
        <f t="shared" si="8"/>
        <v>0</v>
      </c>
      <c r="K77" s="15">
        <f t="shared" si="8"/>
        <v>0</v>
      </c>
      <c r="L77" s="15">
        <f t="shared" si="8"/>
        <v>0</v>
      </c>
      <c r="M77" s="15">
        <f t="shared" si="8"/>
        <v>0</v>
      </c>
      <c r="N77" s="15">
        <f t="shared" si="8"/>
        <v>0</v>
      </c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5" customHeight="1" x14ac:dyDescent="0.25">
      <c r="A78" s="28" t="s">
        <v>71</v>
      </c>
      <c r="B78" s="13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8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8"/>
    </row>
    <row r="79" spans="1:28" ht="15" customHeight="1" x14ac:dyDescent="0.25">
      <c r="A79" s="28" t="s">
        <v>72</v>
      </c>
      <c r="B79" s="13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8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8"/>
    </row>
    <row r="80" spans="1:28" ht="15" customHeight="1" x14ac:dyDescent="0.25">
      <c r="A80" s="28" t="s">
        <v>73</v>
      </c>
      <c r="B80" s="13"/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8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8"/>
    </row>
    <row r="81" spans="1:28" ht="15" customHeight="1" x14ac:dyDescent="0.25">
      <c r="A81" s="29"/>
      <c r="B81" s="2"/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8"/>
      <c r="AB81" s="8"/>
    </row>
    <row r="82" spans="1:28" s="31" customFormat="1" ht="15" customHeight="1" x14ac:dyDescent="0.25">
      <c r="A82" s="24" t="s">
        <v>74</v>
      </c>
      <c r="B82" s="15">
        <f>SUM(C82:N82)</f>
        <v>500000</v>
      </c>
      <c r="C82" s="15">
        <f>SUM(C83:C89)</f>
        <v>41666</v>
      </c>
      <c r="D82" s="15">
        <f t="shared" ref="D82:N82" si="9">SUM(D83:D89)</f>
        <v>41666</v>
      </c>
      <c r="E82" s="15">
        <f t="shared" si="9"/>
        <v>41666</v>
      </c>
      <c r="F82" s="15">
        <f t="shared" si="9"/>
        <v>41666</v>
      </c>
      <c r="G82" s="15">
        <f t="shared" si="9"/>
        <v>41666</v>
      </c>
      <c r="H82" s="15">
        <f t="shared" si="9"/>
        <v>41666</v>
      </c>
      <c r="I82" s="15">
        <f t="shared" si="9"/>
        <v>41666</v>
      </c>
      <c r="J82" s="15">
        <f t="shared" si="9"/>
        <v>41666</v>
      </c>
      <c r="K82" s="15">
        <f t="shared" si="9"/>
        <v>41666</v>
      </c>
      <c r="L82" s="15">
        <f t="shared" si="9"/>
        <v>41666</v>
      </c>
      <c r="M82" s="15">
        <f t="shared" si="9"/>
        <v>41666</v>
      </c>
      <c r="N82" s="15">
        <f t="shared" si="9"/>
        <v>41674</v>
      </c>
      <c r="O82" s="8"/>
      <c r="AB82" s="8"/>
    </row>
    <row r="83" spans="1:28" ht="15" customHeight="1" x14ac:dyDescent="0.25">
      <c r="A83" s="28" t="s">
        <v>75</v>
      </c>
      <c r="B83" s="2"/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8"/>
      <c r="AB83" s="8"/>
    </row>
    <row r="84" spans="1:28" ht="15" customHeight="1" x14ac:dyDescent="0.25">
      <c r="A84" s="28" t="s">
        <v>76</v>
      </c>
      <c r="B84" s="2"/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8"/>
      <c r="AB84" s="8"/>
    </row>
    <row r="85" spans="1:28" ht="15" customHeight="1" x14ac:dyDescent="0.25">
      <c r="A85" s="28" t="s">
        <v>77</v>
      </c>
      <c r="B85" s="2"/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8"/>
      <c r="AB85" s="8"/>
    </row>
    <row r="86" spans="1:28" ht="15" customHeight="1" x14ac:dyDescent="0.25">
      <c r="A86" s="28" t="s">
        <v>78</v>
      </c>
      <c r="B86" s="2"/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8"/>
      <c r="AB86" s="8"/>
    </row>
    <row r="87" spans="1:28" ht="15" customHeight="1" x14ac:dyDescent="0.25">
      <c r="A87" s="28" t="s">
        <v>79</v>
      </c>
      <c r="B87" s="2"/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8"/>
      <c r="AB87" s="8"/>
    </row>
    <row r="88" spans="1:28" ht="15" customHeight="1" x14ac:dyDescent="0.25">
      <c r="A88" s="28" t="s">
        <v>80</v>
      </c>
      <c r="B88" s="2"/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8"/>
      <c r="AB88" s="8"/>
    </row>
    <row r="89" spans="1:28" ht="15" customHeight="1" x14ac:dyDescent="0.25">
      <c r="A89" s="24" t="s">
        <v>81</v>
      </c>
      <c r="B89" s="23">
        <f>SUM(C89+D89+E89+F89+G89+H89+I89+J89+K89++L89+M89+N89)</f>
        <v>500000</v>
      </c>
      <c r="C89" s="7">
        <v>41666</v>
      </c>
      <c r="D89" s="7">
        <v>41666</v>
      </c>
      <c r="E89" s="7">
        <v>41666</v>
      </c>
      <c r="F89" s="7">
        <v>41666</v>
      </c>
      <c r="G89" s="7">
        <v>41666</v>
      </c>
      <c r="H89" s="7">
        <v>41666</v>
      </c>
      <c r="I89" s="7">
        <v>41666</v>
      </c>
      <c r="J89" s="7">
        <v>41666</v>
      </c>
      <c r="K89" s="7">
        <v>41666</v>
      </c>
      <c r="L89" s="7">
        <v>41666</v>
      </c>
      <c r="M89" s="7">
        <v>41666</v>
      </c>
      <c r="N89" s="7">
        <v>41674</v>
      </c>
      <c r="O89" s="8"/>
      <c r="AB89" s="8"/>
    </row>
    <row r="90" spans="1:28" ht="15" customHeight="1" x14ac:dyDescent="0.25">
      <c r="A90" s="12"/>
      <c r="B90" s="11"/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8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8"/>
    </row>
    <row r="91" spans="1:28" ht="15" customHeight="1" x14ac:dyDescent="0.25">
      <c r="A91" s="2"/>
      <c r="B91" s="15">
        <f>B7+B17+B28+B40+B51+B62+B68+B77+B82</f>
        <v>157974452</v>
      </c>
      <c r="C91" s="15">
        <f>SUM(C7+C17+C28+C40+C51+C62+C68+C77+C82)</f>
        <v>13164524</v>
      </c>
      <c r="D91" s="15">
        <f t="shared" ref="D91:N91" si="10">D7+D17+D28+D40+D51+D62+D90+D68+D77+D82</f>
        <v>13164524</v>
      </c>
      <c r="E91" s="15">
        <f t="shared" si="10"/>
        <v>13164524</v>
      </c>
      <c r="F91" s="15">
        <f t="shared" si="10"/>
        <v>13164524</v>
      </c>
      <c r="G91" s="15">
        <f t="shared" si="10"/>
        <v>13164524</v>
      </c>
      <c r="H91" s="15">
        <f t="shared" si="10"/>
        <v>13164524</v>
      </c>
      <c r="I91" s="15">
        <f t="shared" si="10"/>
        <v>13164524</v>
      </c>
      <c r="J91" s="15">
        <f t="shared" si="10"/>
        <v>13164524</v>
      </c>
      <c r="K91" s="15">
        <f t="shared" si="10"/>
        <v>13164524</v>
      </c>
      <c r="L91" s="15">
        <f t="shared" si="10"/>
        <v>13164524</v>
      </c>
      <c r="M91" s="15">
        <f t="shared" si="10"/>
        <v>13164524</v>
      </c>
      <c r="N91" s="15">
        <f t="shared" si="10"/>
        <v>13164688</v>
      </c>
      <c r="W91" s="16"/>
    </row>
    <row r="92" spans="1:28" ht="15" customHeight="1" x14ac:dyDescent="0.2">
      <c r="O92" s="8"/>
    </row>
    <row r="93" spans="1:28" ht="15" customHeight="1" x14ac:dyDescent="0.2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5" customHeight="1" x14ac:dyDescent="0.2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5" customHeight="1" x14ac:dyDescent="0.2">
      <c r="Y95" s="17"/>
      <c r="AB95" s="8"/>
    </row>
    <row r="97" spans="28:28" ht="15" customHeight="1" x14ac:dyDescent="0.2">
      <c r="AB97" s="8"/>
    </row>
    <row r="98" spans="28:28" ht="15" customHeight="1" x14ac:dyDescent="0.2">
      <c r="AB98" s="18"/>
    </row>
  </sheetData>
  <mergeCells count="3">
    <mergeCell ref="A1:N1"/>
    <mergeCell ref="A2:N2"/>
    <mergeCell ref="A3:N3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 POR MES</vt:lpstr>
      <vt:lpstr>'GASTO POR MES'!Títulos_a_imprimir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2019-02-26T17:09:47Z</cp:lastPrinted>
  <dcterms:created xsi:type="dcterms:W3CDTF">2015-01-30T18:02:44Z</dcterms:created>
  <dcterms:modified xsi:type="dcterms:W3CDTF">2019-02-26T17:10:09Z</dcterms:modified>
</cp:coreProperties>
</file>