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F.-LEY DE DISCIPLINA FINANCIERA 4TO TRIMESTRE 2019\"/>
    </mc:Choice>
  </mc:AlternateContent>
  <bookViews>
    <workbookView xWindow="0" yWindow="0" windowWidth="28770" windowHeight="12360"/>
  </bookViews>
  <sheets>
    <sheet name="F4_BP" sheetId="1" r:id="rId1"/>
  </sheets>
  <calcPr calcId="152511"/>
</workbook>
</file>

<file path=xl/calcChain.xml><?xml version="1.0" encoding="utf-8"?>
<calcChain xmlns="http://schemas.openxmlformats.org/spreadsheetml/2006/main">
  <c r="E81" i="1" l="1"/>
  <c r="D81" i="1"/>
  <c r="D79" i="1"/>
  <c r="E79" i="1"/>
  <c r="C79" i="1"/>
  <c r="D77" i="1"/>
  <c r="D75" i="1"/>
  <c r="D83" i="1"/>
  <c r="D85" i="1"/>
  <c r="E77" i="1"/>
  <c r="E75" i="1"/>
  <c r="E83" i="1"/>
  <c r="E85" i="1"/>
  <c r="D76" i="1"/>
  <c r="E76" i="1"/>
  <c r="C77" i="1"/>
  <c r="C76" i="1"/>
  <c r="C75" i="1"/>
  <c r="D73" i="1"/>
  <c r="E73" i="1"/>
  <c r="C73" i="1"/>
  <c r="E63" i="1"/>
  <c r="D63" i="1"/>
  <c r="D61" i="1"/>
  <c r="E61" i="1"/>
  <c r="C61" i="1"/>
  <c r="D59" i="1"/>
  <c r="E59" i="1"/>
  <c r="D58" i="1"/>
  <c r="E58" i="1"/>
  <c r="C59" i="1"/>
  <c r="C58" i="1"/>
  <c r="D57" i="1"/>
  <c r="E57" i="1"/>
  <c r="C57" i="1"/>
  <c r="D55" i="1"/>
  <c r="D65" i="1"/>
  <c r="D67" i="1"/>
  <c r="E55" i="1"/>
  <c r="E65" i="1"/>
  <c r="E67" i="1"/>
  <c r="C55" i="1"/>
  <c r="D45" i="1"/>
  <c r="D49" i="1"/>
  <c r="D13" i="1"/>
  <c r="D10" i="1"/>
  <c r="D23" i="1"/>
  <c r="D25" i="1"/>
  <c r="D27" i="1"/>
  <c r="D36" i="1"/>
  <c r="E45" i="1"/>
  <c r="C45" i="1"/>
  <c r="C49" i="1"/>
  <c r="C13" i="1"/>
  <c r="C10" i="1"/>
  <c r="D42" i="1"/>
  <c r="E42" i="1"/>
  <c r="E49" i="1"/>
  <c r="E13" i="1"/>
  <c r="E10" i="1"/>
  <c r="C42" i="1"/>
  <c r="D32" i="1"/>
  <c r="E32" i="1"/>
  <c r="C32" i="1"/>
  <c r="E19" i="1"/>
  <c r="D19" i="1"/>
  <c r="D15" i="1"/>
  <c r="E15" i="1"/>
  <c r="C15" i="1"/>
  <c r="C83" i="1"/>
  <c r="C85" i="1"/>
  <c r="C23" i="1"/>
  <c r="C25" i="1"/>
  <c r="C27" i="1"/>
  <c r="C36" i="1"/>
  <c r="E23" i="1"/>
  <c r="E25" i="1"/>
  <c r="E27" i="1"/>
  <c r="E36" i="1"/>
  <c r="C65" i="1"/>
  <c r="C67" i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<sst xmlns="http://schemas.openxmlformats.org/spreadsheetml/2006/main" count="75" uniqueCount="51">
  <si>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</si>
  <si>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</si>
  <si>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</si>
  <si>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</si>
  <si>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</si>
  <si>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</si>
  <si>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</si>
  <si>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</si>
  <si>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</si>
  <si>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</si>
  <si>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</si>
  <si>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</si>
  <si>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</si>
  <si>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</si>
  <si>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</si>
  <si>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</si>
  <si>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</si>
  <si>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</si>
  <si>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</si>
  <si>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</si>
  <si>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</si>
  <si>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</si>
  <si>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</si>
  <si>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</si>
  <si>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</si>
  <si>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</si>
  <si>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</si>
  <si>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</si>
  <si>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</si>
  <si>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</si>
  <si>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</si>
  <si>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</si>
  <si>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</si>
  <si>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</si>
  <si>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</si>
  <si>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</si>
  <si>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</si>
  <si>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</si>
  <si>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</si>
  <si>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</si>
  <si>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</si>
  <si>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</si>
  <si>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</si>
  <si>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</si>
  <si>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Municipio de Hecelchakán (a)</t>
  </si>
  <si>
    <t>Del 1 de Enero al 31 de Diciembre de 2019 (b)</t>
  </si>
  <si>
    <t>4TO TRIMESTRE 2019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</si>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</sst>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0" fontId="0" fillId="0" borderId="15" xfId="0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0" fillId="0" borderId="15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14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172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971550</xdr:colOff>
      <xdr:row>5</xdr:row>
      <xdr:rowOff>152400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333375</xdr:colOff>
      <xdr:row>1</xdr:row>
      <xdr:rowOff>38100</xdr:rowOff>
    </xdr:from>
    <xdr:to>
      <xdr:col>4</xdr:col>
      <xdr:colOff>1352550</xdr:colOff>
      <xdr:row>5</xdr:row>
      <xdr:rowOff>142875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09550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tabSelected="1" workbookViewId="0">
      <pane ySplit="9" topLeftCell="A79" activePane="bottomLeft" state="frozen"/>
      <selection pane="bottomLeft" activeCell="D91" sqref="B2:E91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6" width="7" style="1" customWidth="1"/>
    <col min="7" max="7" width="3.28515625" style="1" customWidth="1"/>
    <col min="8" max="8" width="2.28515625" style="1" customWidth="1"/>
    <col min="9" max="9" width="0" style="1" hidden="1" customWidth="1"/>
    <col min="10" max="16384" width="11.42578125" style="1"/>
  </cols>
  <sheetData>
    <row r="1" spans="2:5" ht="13.5" thickBot="1" x14ac:dyDescent="0.25"/>
    <row r="2" spans="2:5" x14ac:dyDescent="0.2">
      <c r="B2" s="53" t="s">
        <v>46</v>
      </c>
      <c r="C2" s="54"/>
      <c r="D2" s="54"/>
      <c r="E2" s="55"/>
    </row>
    <row r="3" spans="2:5" x14ac:dyDescent="0.2">
      <c r="B3" s="56" t="s">
        <v>44</v>
      </c>
      <c r="C3" s="57"/>
      <c r="D3" s="57"/>
      <c r="E3" s="58"/>
    </row>
    <row r="4" spans="2:5" x14ac:dyDescent="0.2">
      <c r="B4" s="56" t="s">
        <v>0</v>
      </c>
      <c r="C4" s="57"/>
      <c r="D4" s="57"/>
      <c r="E4" s="58"/>
    </row>
    <row r="5" spans="2:5" x14ac:dyDescent="0.2">
      <c r="B5" s="56" t="s">
        <v>45</v>
      </c>
      <c r="C5" s="57"/>
      <c r="D5" s="57"/>
      <c r="E5" s="58"/>
    </row>
    <row r="6" spans="2:5" ht="13.5" thickBot="1" x14ac:dyDescent="0.25">
      <c r="B6" s="59" t="s">
        <v>1</v>
      </c>
      <c r="C6" s="60"/>
      <c r="D6" s="60"/>
      <c r="E6" s="61"/>
    </row>
    <row r="7" spans="2:5" ht="13.5" thickBot="1" x14ac:dyDescent="0.25">
      <c r="B7" s="2"/>
      <c r="C7" s="2"/>
      <c r="D7" s="2"/>
      <c r="E7" s="2"/>
    </row>
    <row r="8" spans="2:5" x14ac:dyDescent="0.2">
      <c r="B8" s="62" t="s">
        <v>2</v>
      </c>
      <c r="C8" s="3" t="s">
        <v>3</v>
      </c>
      <c r="D8" s="64" t="s">
        <v>5</v>
      </c>
      <c r="E8" s="3" t="s">
        <v>6</v>
      </c>
    </row>
    <row r="9" spans="2:5" ht="13.5" thickBot="1" x14ac:dyDescent="0.25">
      <c r="B9" s="63"/>
      <c r="C9" s="4" t="s">
        <v>4</v>
      </c>
      <c r="D9" s="65"/>
      <c r="E9" s="4" t="s">
        <v>7</v>
      </c>
    </row>
    <row r="10" spans="2:5" x14ac:dyDescent="0.2">
      <c r="B10" s="7" t="s">
        <v>8</v>
      </c>
      <c r="C10" s="8">
        <f>SUM(C11:C13)</f>
        <v>157474452</v>
      </c>
      <c r="D10" s="8">
        <f>SUM(D11:D13)</f>
        <v>209114948.14000002</v>
      </c>
      <c r="E10" s="8">
        <f>SUM(E11:E13)</f>
        <v>209114948.14000002</v>
      </c>
    </row>
    <row r="11" spans="2:5" x14ac:dyDescent="0.2">
      <c r="B11" s="9" t="s">
        <v>9</v>
      </c>
      <c r="C11" s="6">
        <v>109110036</v>
      </c>
      <c r="D11" s="6">
        <v>136944544.71000001</v>
      </c>
      <c r="E11" s="6">
        <v>136944544.71000001</v>
      </c>
    </row>
    <row r="12" spans="2:5" x14ac:dyDescent="0.2">
      <c r="B12" s="9" t="s">
        <v>10</v>
      </c>
      <c r="C12" s="6">
        <v>48864416</v>
      </c>
      <c r="D12" s="6">
        <v>75599094.930000007</v>
      </c>
      <c r="E12" s="6">
        <v>75599094.930000007</v>
      </c>
    </row>
    <row r="13" spans="2:5" x14ac:dyDescent="0.2">
      <c r="B13" s="9" t="s">
        <v>11</v>
      </c>
      <c r="C13" s="6">
        <f>C49</f>
        <v>-500000</v>
      </c>
      <c r="D13" s="6">
        <f>D49</f>
        <v>-3428691.5</v>
      </c>
      <c r="E13" s="6">
        <f>E49</f>
        <v>-3428691.5</v>
      </c>
    </row>
    <row r="14" spans="2:5" x14ac:dyDescent="0.2">
      <c r="B14" s="7"/>
      <c r="C14" s="6"/>
      <c r="D14" s="6"/>
      <c r="E14" s="6"/>
    </row>
    <row r="15" spans="2:5" ht="15" x14ac:dyDescent="0.2">
      <c r="B15" s="7" t="s">
        <v>42</v>
      </c>
      <c r="C15" s="8">
        <f>SUM(C16:C17)</f>
        <v>157474452</v>
      </c>
      <c r="D15" s="8">
        <f>SUM(D16:D17)</f>
        <v>220732913.94</v>
      </c>
      <c r="E15" s="8">
        <f>SUM(E16:E17)</f>
        <v>203198387.32999998</v>
      </c>
    </row>
    <row r="16" spans="2:5" x14ac:dyDescent="0.2">
      <c r="B16" s="9" t="s">
        <v>12</v>
      </c>
      <c r="C16" s="6">
        <v>98352388.170000002</v>
      </c>
      <c r="D16" s="6">
        <v>136098260.88</v>
      </c>
      <c r="E16" s="6">
        <v>119428017.92</v>
      </c>
    </row>
    <row r="17" spans="2:5" x14ac:dyDescent="0.2">
      <c r="B17" s="9" t="s">
        <v>13</v>
      </c>
      <c r="C17" s="6">
        <v>59122063.829999998</v>
      </c>
      <c r="D17" s="6">
        <v>84634653.060000002</v>
      </c>
      <c r="E17" s="6">
        <v>83770369.409999996</v>
      </c>
    </row>
    <row r="18" spans="2:5" x14ac:dyDescent="0.2">
      <c r="B18" s="10"/>
      <c r="C18" s="6"/>
      <c r="D18" s="6"/>
      <c r="E18" s="6"/>
    </row>
    <row r="19" spans="2:5" x14ac:dyDescent="0.2">
      <c r="B19" s="7" t="s">
        <v>14</v>
      </c>
      <c r="C19" s="11"/>
      <c r="D19" s="8">
        <f>SUM(D20:D21)</f>
        <v>0</v>
      </c>
      <c r="E19" s="8">
        <f>SUM(E20:E21)</f>
        <v>0</v>
      </c>
    </row>
    <row r="20" spans="2:5" x14ac:dyDescent="0.2">
      <c r="B20" s="9" t="s">
        <v>15</v>
      </c>
      <c r="C20" s="11"/>
      <c r="D20" s="6"/>
      <c r="E20" s="6"/>
    </row>
    <row r="21" spans="2:5" x14ac:dyDescent="0.2">
      <c r="B21" s="9" t="s">
        <v>16</v>
      </c>
      <c r="C21" s="11"/>
      <c r="D21" s="6"/>
      <c r="E21" s="6"/>
    </row>
    <row r="22" spans="2:5" x14ac:dyDescent="0.2">
      <c r="B22" s="10"/>
      <c r="C22" s="6"/>
      <c r="D22" s="6"/>
      <c r="E22" s="6"/>
    </row>
    <row r="23" spans="2:5" x14ac:dyDescent="0.2">
      <c r="B23" s="7" t="s">
        <v>17</v>
      </c>
      <c r="C23" s="8">
        <f>C10-C15+C19</f>
        <v>0</v>
      </c>
      <c r="D23" s="7">
        <f>D10-D15+D19</f>
        <v>-11617965.799999982</v>
      </c>
      <c r="E23" s="7">
        <f>E10-E15+E19</f>
        <v>5916560.8100000322</v>
      </c>
    </row>
    <row r="24" spans="2:5" x14ac:dyDescent="0.2">
      <c r="B24" s="7"/>
      <c r="C24" s="6"/>
      <c r="D24" s="10"/>
      <c r="E24" s="10"/>
    </row>
    <row r="25" spans="2:5" x14ac:dyDescent="0.2">
      <c r="B25" s="7" t="s">
        <v>18</v>
      </c>
      <c r="C25" s="8">
        <f>C23-C13</f>
        <v>500000</v>
      </c>
      <c r="D25" s="7">
        <f>D23-D13</f>
        <v>-8189274.2999999821</v>
      </c>
      <c r="E25" s="7">
        <f>E23-E13</f>
        <v>9345252.3100000322</v>
      </c>
    </row>
    <row r="26" spans="2:5" x14ac:dyDescent="0.2">
      <c r="B26" s="7"/>
      <c r="C26" s="6"/>
      <c r="D26" s="10"/>
      <c r="E26" s="10"/>
    </row>
    <row r="27" spans="2:5" ht="25.5" x14ac:dyDescent="0.2">
      <c r="B27" s="7" t="s">
        <v>19</v>
      </c>
      <c r="C27" s="8">
        <f>C25-C19</f>
        <v>500000</v>
      </c>
      <c r="D27" s="8">
        <f>D25-D19</f>
        <v>-8189274.2999999821</v>
      </c>
      <c r="E27" s="8">
        <f>E25-E19</f>
        <v>9345252.3100000322</v>
      </c>
    </row>
    <row r="28" spans="2:5" ht="13.5" thickBot="1" x14ac:dyDescent="0.25">
      <c r="B28" s="12"/>
      <c r="C28" s="13"/>
      <c r="D28" s="13"/>
      <c r="E28" s="13"/>
    </row>
    <row r="29" spans="2:5" ht="35.1" customHeight="1" thickBot="1" x14ac:dyDescent="0.25">
      <c r="B29" s="52"/>
      <c r="C29" s="52"/>
      <c r="D29" s="52"/>
      <c r="E29" s="52"/>
    </row>
    <row r="30" spans="2:5" ht="13.5" thickBot="1" x14ac:dyDescent="0.25">
      <c r="B30" s="14" t="s">
        <v>20</v>
      </c>
      <c r="C30" s="15" t="s">
        <v>21</v>
      </c>
      <c r="D30" s="15" t="s">
        <v>5</v>
      </c>
      <c r="E30" s="15" t="s">
        <v>22</v>
      </c>
    </row>
    <row r="31" spans="2:5" x14ac:dyDescent="0.2">
      <c r="B31" s="5"/>
      <c r="C31" s="6"/>
      <c r="D31" s="6"/>
      <c r="E31" s="6"/>
    </row>
    <row r="32" spans="2:5" x14ac:dyDescent="0.2">
      <c r="B32" s="7" t="s">
        <v>23</v>
      </c>
      <c r="C32" s="8">
        <f>SUM(C33:C34)</f>
        <v>0</v>
      </c>
      <c r="D32" s="7">
        <f>SUM(D33:D34)</f>
        <v>0</v>
      </c>
      <c r="E32" s="7">
        <f>SUM(E33:E34)</f>
        <v>0</v>
      </c>
    </row>
    <row r="33" spans="2:5" x14ac:dyDescent="0.2">
      <c r="B33" s="9" t="s">
        <v>24</v>
      </c>
      <c r="C33" s="6"/>
      <c r="D33" s="10"/>
      <c r="E33" s="10"/>
    </row>
    <row r="34" spans="2:5" x14ac:dyDescent="0.2">
      <c r="B34" s="9" t="s">
        <v>25</v>
      </c>
      <c r="C34" s="6"/>
      <c r="D34" s="10"/>
      <c r="E34" s="10"/>
    </row>
    <row r="35" spans="2:5" x14ac:dyDescent="0.2">
      <c r="B35" s="7"/>
      <c r="C35" s="6"/>
      <c r="D35" s="6"/>
      <c r="E35" s="6"/>
    </row>
    <row r="36" spans="2:5" x14ac:dyDescent="0.2">
      <c r="B36" s="7" t="s">
        <v>43</v>
      </c>
      <c r="C36" s="8">
        <f>C27-C32</f>
        <v>500000</v>
      </c>
      <c r="D36" s="8">
        <f>D27-D32</f>
        <v>-8189274.2999999821</v>
      </c>
      <c r="E36" s="8">
        <f>E27-E32</f>
        <v>9345252.3100000322</v>
      </c>
    </row>
    <row r="37" spans="2:5" ht="13.5" thickBot="1" x14ac:dyDescent="0.25">
      <c r="B37" s="16"/>
      <c r="C37" s="17"/>
      <c r="D37" s="17"/>
      <c r="E37" s="17"/>
    </row>
    <row r="38" spans="2:5" ht="35.1" customHeight="1" thickBot="1" x14ac:dyDescent="0.25">
      <c r="B38" s="18"/>
      <c r="C38" s="18"/>
      <c r="D38" s="18"/>
      <c r="E38" s="18"/>
    </row>
    <row r="39" spans="2:5" x14ac:dyDescent="0.2">
      <c r="B39" s="46" t="s">
        <v>20</v>
      </c>
      <c r="C39" s="50" t="s">
        <v>26</v>
      </c>
      <c r="D39" s="48" t="s">
        <v>5</v>
      </c>
      <c r="E39" s="19" t="s">
        <v>6</v>
      </c>
    </row>
    <row r="40" spans="2:5" ht="13.5" thickBot="1" x14ac:dyDescent="0.25">
      <c r="B40" s="47"/>
      <c r="C40" s="51"/>
      <c r="D40" s="49"/>
      <c r="E40" s="20" t="s">
        <v>22</v>
      </c>
    </row>
    <row r="41" spans="2:5" x14ac:dyDescent="0.2">
      <c r="B41" s="21"/>
      <c r="C41" s="22"/>
      <c r="D41" s="22"/>
      <c r="E41" s="22"/>
    </row>
    <row r="42" spans="2:5" x14ac:dyDescent="0.2">
      <c r="B42" s="23" t="s">
        <v>27</v>
      </c>
      <c r="C42" s="24">
        <f>SUM(C43:C44)</f>
        <v>0</v>
      </c>
      <c r="D42" s="24">
        <f>SUM(D43:D44)</f>
        <v>0</v>
      </c>
      <c r="E42" s="24">
        <f>SUM(E43:E44)</f>
        <v>0</v>
      </c>
    </row>
    <row r="43" spans="2:5" x14ac:dyDescent="0.2">
      <c r="B43" s="25" t="s">
        <v>28</v>
      </c>
      <c r="C43" s="22"/>
      <c r="D43" s="26"/>
      <c r="E43" s="26"/>
    </row>
    <row r="44" spans="2:5" x14ac:dyDescent="0.2">
      <c r="B44" s="25" t="s">
        <v>29</v>
      </c>
      <c r="C44" s="22"/>
      <c r="D44" s="26"/>
      <c r="E44" s="26"/>
    </row>
    <row r="45" spans="2:5" x14ac:dyDescent="0.2">
      <c r="B45" s="23" t="s">
        <v>30</v>
      </c>
      <c r="C45" s="24">
        <f>SUM(C46:C47)</f>
        <v>500000</v>
      </c>
      <c r="D45" s="24">
        <f>SUM(D46:D47)</f>
        <v>3428691.5</v>
      </c>
      <c r="E45" s="24">
        <f>SUM(E46:E47)</f>
        <v>3428691.5</v>
      </c>
    </row>
    <row r="46" spans="2:5" x14ac:dyDescent="0.2">
      <c r="B46" s="25" t="s">
        <v>31</v>
      </c>
      <c r="C46" s="22">
        <v>500000</v>
      </c>
      <c r="D46" s="26">
        <v>2378106.2599999998</v>
      </c>
      <c r="E46" s="26">
        <v>2378106.2599999998</v>
      </c>
    </row>
    <row r="47" spans="2:5" x14ac:dyDescent="0.2">
      <c r="B47" s="25" t="s">
        <v>32</v>
      </c>
      <c r="C47" s="22">
        <v>0</v>
      </c>
      <c r="D47" s="26">
        <v>1050585.24</v>
      </c>
      <c r="E47" s="26">
        <v>1050585.24</v>
      </c>
    </row>
    <row r="48" spans="2:5" x14ac:dyDescent="0.2">
      <c r="B48" s="23"/>
      <c r="C48" s="22"/>
      <c r="D48" s="22"/>
      <c r="E48" s="22"/>
    </row>
    <row r="49" spans="2:5" x14ac:dyDescent="0.2">
      <c r="B49" s="23" t="s">
        <v>33</v>
      </c>
      <c r="C49" s="24">
        <f>C42-C45</f>
        <v>-500000</v>
      </c>
      <c r="D49" s="23">
        <f>D42-D45</f>
        <v>-3428691.5</v>
      </c>
      <c r="E49" s="23">
        <f>E42-E45</f>
        <v>-3428691.5</v>
      </c>
    </row>
    <row r="50" spans="2:5" ht="13.5" thickBot="1" x14ac:dyDescent="0.25">
      <c r="B50" s="27"/>
      <c r="C50" s="28"/>
      <c r="D50" s="27"/>
      <c r="E50" s="27"/>
    </row>
    <row r="51" spans="2:5" ht="35.1" customHeight="1" thickBot="1" x14ac:dyDescent="0.25">
      <c r="B51" s="18"/>
      <c r="C51" s="18"/>
      <c r="D51" s="18"/>
      <c r="E51" s="18"/>
    </row>
    <row r="52" spans="2:5" x14ac:dyDescent="0.2">
      <c r="B52" s="46" t="s">
        <v>20</v>
      </c>
      <c r="C52" s="19" t="s">
        <v>3</v>
      </c>
      <c r="D52" s="48" t="s">
        <v>5</v>
      </c>
      <c r="E52" s="19" t="s">
        <v>6</v>
      </c>
    </row>
    <row r="53" spans="2:5" ht="13.5" thickBot="1" x14ac:dyDescent="0.25">
      <c r="B53" s="47"/>
      <c r="C53" s="20" t="s">
        <v>21</v>
      </c>
      <c r="D53" s="49"/>
      <c r="E53" s="20" t="s">
        <v>22</v>
      </c>
    </row>
    <row r="54" spans="2:5" x14ac:dyDescent="0.2">
      <c r="B54" s="21"/>
      <c r="C54" s="22"/>
      <c r="D54" s="22"/>
      <c r="E54" s="22"/>
    </row>
    <row r="55" spans="2:5" x14ac:dyDescent="0.2">
      <c r="B55" s="26" t="s">
        <v>34</v>
      </c>
      <c r="C55" s="22">
        <f>C11</f>
        <v>109110036</v>
      </c>
      <c r="D55" s="26">
        <f>D11</f>
        <v>136944544.71000001</v>
      </c>
      <c r="E55" s="26">
        <f>E11</f>
        <v>136944544.71000001</v>
      </c>
    </row>
    <row r="56" spans="2:5" x14ac:dyDescent="0.2">
      <c r="B56" s="26"/>
      <c r="C56" s="22"/>
      <c r="D56" s="26"/>
      <c r="E56" s="26"/>
    </row>
    <row r="57" spans="2:5" x14ac:dyDescent="0.2">
      <c r="B57" s="29" t="s">
        <v>35</v>
      </c>
      <c r="C57" s="22">
        <f>C43-C46</f>
        <v>-500000</v>
      </c>
      <c r="D57" s="26">
        <f>D43-D46</f>
        <v>-2378106.2599999998</v>
      </c>
      <c r="E57" s="26">
        <f>E43-E46</f>
        <v>-2378106.2599999998</v>
      </c>
    </row>
    <row r="58" spans="2:5" x14ac:dyDescent="0.2">
      <c r="B58" s="25" t="s">
        <v>28</v>
      </c>
      <c r="C58" s="22">
        <f>C43</f>
        <v>0</v>
      </c>
      <c r="D58" s="26">
        <f>D43</f>
        <v>0</v>
      </c>
      <c r="E58" s="26">
        <f>E43</f>
        <v>0</v>
      </c>
    </row>
    <row r="59" spans="2:5" x14ac:dyDescent="0.2">
      <c r="B59" s="25" t="s">
        <v>31</v>
      </c>
      <c r="C59" s="22">
        <f>C46</f>
        <v>500000</v>
      </c>
      <c r="D59" s="26">
        <f>D46</f>
        <v>2378106.2599999998</v>
      </c>
      <c r="E59" s="26">
        <f>E46</f>
        <v>2378106.2599999998</v>
      </c>
    </row>
    <row r="60" spans="2:5" x14ac:dyDescent="0.2">
      <c r="B60" s="30"/>
      <c r="C60" s="22"/>
      <c r="D60" s="26"/>
      <c r="E60" s="26"/>
    </row>
    <row r="61" spans="2:5" x14ac:dyDescent="0.2">
      <c r="B61" s="30" t="s">
        <v>12</v>
      </c>
      <c r="C61" s="22">
        <f>C16</f>
        <v>98352388.170000002</v>
      </c>
      <c r="D61" s="22">
        <f>D16</f>
        <v>136098260.88</v>
      </c>
      <c r="E61" s="22">
        <f>E16</f>
        <v>119428017.92</v>
      </c>
    </row>
    <row r="62" spans="2:5" x14ac:dyDescent="0.2">
      <c r="B62" s="30"/>
      <c r="C62" s="22"/>
      <c r="D62" s="22"/>
      <c r="E62" s="22"/>
    </row>
    <row r="63" spans="2:5" x14ac:dyDescent="0.2">
      <c r="B63" s="30" t="s">
        <v>15</v>
      </c>
      <c r="C63" s="31"/>
      <c r="D63" s="22">
        <f>D20</f>
        <v>0</v>
      </c>
      <c r="E63" s="22">
        <f>E20</f>
        <v>0</v>
      </c>
    </row>
    <row r="64" spans="2:5" x14ac:dyDescent="0.2">
      <c r="B64" s="30"/>
      <c r="C64" s="22"/>
      <c r="D64" s="22"/>
      <c r="E64" s="22"/>
    </row>
    <row r="65" spans="2:5" x14ac:dyDescent="0.2">
      <c r="B65" s="32" t="s">
        <v>36</v>
      </c>
      <c r="C65" s="24">
        <f>C55+C57-C61+C63</f>
        <v>10257647.829999998</v>
      </c>
      <c r="D65" s="23">
        <f>D55+D57-D61+D63</f>
        <v>-1531822.4299999774</v>
      </c>
      <c r="E65" s="23">
        <f>E55+E57-E61+E63</f>
        <v>15138420.530000016</v>
      </c>
    </row>
    <row r="66" spans="2:5" x14ac:dyDescent="0.2">
      <c r="B66" s="32"/>
      <c r="C66" s="24"/>
      <c r="D66" s="23"/>
      <c r="E66" s="23"/>
    </row>
    <row r="67" spans="2:5" ht="25.5" x14ac:dyDescent="0.2">
      <c r="B67" s="33" t="s">
        <v>37</v>
      </c>
      <c r="C67" s="24">
        <f>C65-C57</f>
        <v>10757647.829999998</v>
      </c>
      <c r="D67" s="23">
        <f>D65-D57</f>
        <v>846283.83000002243</v>
      </c>
      <c r="E67" s="23">
        <f>E65-E57</f>
        <v>17516526.790000014</v>
      </c>
    </row>
    <row r="68" spans="2:5" ht="13.5" thickBot="1" x14ac:dyDescent="0.25">
      <c r="B68" s="27"/>
      <c r="C68" s="28"/>
      <c r="D68" s="27"/>
      <c r="E68" s="27"/>
    </row>
    <row r="69" spans="2:5" ht="35.1" customHeight="1" thickBot="1" x14ac:dyDescent="0.25">
      <c r="B69" s="18"/>
      <c r="C69" s="18"/>
      <c r="D69" s="18"/>
      <c r="E69" s="18"/>
    </row>
    <row r="70" spans="2:5" x14ac:dyDescent="0.2">
      <c r="B70" s="46" t="s">
        <v>20</v>
      </c>
      <c r="C70" s="50" t="s">
        <v>26</v>
      </c>
      <c r="D70" s="48" t="s">
        <v>5</v>
      </c>
      <c r="E70" s="19" t="s">
        <v>6</v>
      </c>
    </row>
    <row r="71" spans="2:5" ht="13.5" thickBot="1" x14ac:dyDescent="0.25">
      <c r="B71" s="47"/>
      <c r="C71" s="51"/>
      <c r="D71" s="49"/>
      <c r="E71" s="20" t="s">
        <v>22</v>
      </c>
    </row>
    <row r="72" spans="2:5" x14ac:dyDescent="0.2">
      <c r="B72" s="21"/>
      <c r="C72" s="22"/>
      <c r="D72" s="22"/>
      <c r="E72" s="22"/>
    </row>
    <row r="73" spans="2:5" x14ac:dyDescent="0.2">
      <c r="B73" s="26" t="s">
        <v>10</v>
      </c>
      <c r="C73" s="22">
        <f>C12</f>
        <v>48864416</v>
      </c>
      <c r="D73" s="26">
        <f>D12</f>
        <v>75599094.930000007</v>
      </c>
      <c r="E73" s="26">
        <f>E12</f>
        <v>75599094.930000007</v>
      </c>
    </row>
    <row r="74" spans="2:5" x14ac:dyDescent="0.2">
      <c r="B74" s="26"/>
      <c r="C74" s="22"/>
      <c r="D74" s="26"/>
      <c r="E74" s="26"/>
    </row>
    <row r="75" spans="2:5" ht="25.5" x14ac:dyDescent="0.2">
      <c r="B75" s="34" t="s">
        <v>38</v>
      </c>
      <c r="C75" s="22">
        <f>C76-C77</f>
        <v>0</v>
      </c>
      <c r="D75" s="26">
        <f>D76-D77</f>
        <v>-1050585.24</v>
      </c>
      <c r="E75" s="26">
        <f>E76-E77</f>
        <v>-1050585.24</v>
      </c>
    </row>
    <row r="76" spans="2:5" x14ac:dyDescent="0.2">
      <c r="B76" s="25" t="s">
        <v>29</v>
      </c>
      <c r="C76" s="22">
        <f>C44</f>
        <v>0</v>
      </c>
      <c r="D76" s="26">
        <f>D44</f>
        <v>0</v>
      </c>
      <c r="E76" s="26">
        <f>E44</f>
        <v>0</v>
      </c>
    </row>
    <row r="77" spans="2:5" x14ac:dyDescent="0.2">
      <c r="B77" s="25" t="s">
        <v>32</v>
      </c>
      <c r="C77" s="22">
        <f>C47</f>
        <v>0</v>
      </c>
      <c r="D77" s="26">
        <f>D47</f>
        <v>1050585.24</v>
      </c>
      <c r="E77" s="26">
        <f>E47</f>
        <v>1050585.24</v>
      </c>
    </row>
    <row r="78" spans="2:5" x14ac:dyDescent="0.2">
      <c r="B78" s="30"/>
      <c r="C78" s="22"/>
      <c r="D78" s="26"/>
      <c r="E78" s="26"/>
    </row>
    <row r="79" spans="2:5" x14ac:dyDescent="0.2">
      <c r="B79" s="30" t="s">
        <v>39</v>
      </c>
      <c r="C79" s="22">
        <f>C17</f>
        <v>59122063.829999998</v>
      </c>
      <c r="D79" s="22">
        <f>D17</f>
        <v>84634653.060000002</v>
      </c>
      <c r="E79" s="22">
        <f>E17</f>
        <v>83770369.409999996</v>
      </c>
    </row>
    <row r="80" spans="2:5" x14ac:dyDescent="0.2">
      <c r="B80" s="30"/>
      <c r="C80" s="22"/>
      <c r="D80" s="22"/>
      <c r="E80" s="22"/>
    </row>
    <row r="81" spans="2:9" x14ac:dyDescent="0.2">
      <c r="B81" s="30" t="s">
        <v>16</v>
      </c>
      <c r="C81" s="31"/>
      <c r="D81" s="22">
        <f>D21</f>
        <v>0</v>
      </c>
      <c r="E81" s="22">
        <f>E21</f>
        <v>0</v>
      </c>
    </row>
    <row r="82" spans="2:9" x14ac:dyDescent="0.2">
      <c r="B82" s="30"/>
      <c r="C82" s="22"/>
      <c r="D82" s="22"/>
      <c r="E82" s="22"/>
    </row>
    <row r="83" spans="2:9" x14ac:dyDescent="0.2">
      <c r="B83" s="32" t="s">
        <v>40</v>
      </c>
      <c r="C83" s="24">
        <f>C73+C75-C79+C81</f>
        <v>-10257647.829999998</v>
      </c>
      <c r="D83" s="23">
        <f>D73+D75-D79+D81</f>
        <v>-10086143.36999999</v>
      </c>
      <c r="E83" s="23">
        <f>E73+E75-E79+E81</f>
        <v>-9221859.7199999839</v>
      </c>
    </row>
    <row r="84" spans="2:9" x14ac:dyDescent="0.2">
      <c r="B84" s="32"/>
      <c r="C84" s="24"/>
      <c r="D84" s="23"/>
      <c r="E84" s="23"/>
    </row>
    <row r="85" spans="2:9" ht="25.5" x14ac:dyDescent="0.2">
      <c r="B85" s="33" t="s">
        <v>41</v>
      </c>
      <c r="C85" s="24">
        <f>C83-C75</f>
        <v>-10257647.829999998</v>
      </c>
      <c r="D85" s="23">
        <f>D83-D75</f>
        <v>-9035558.1299999896</v>
      </c>
      <c r="E85" s="23">
        <f>E83-E75</f>
        <v>-8171274.4799999837</v>
      </c>
    </row>
    <row r="86" spans="2:9" ht="13.5" thickBot="1" x14ac:dyDescent="0.25">
      <c r="B86" s="27"/>
      <c r="C86" s="28"/>
      <c r="D86" s="27"/>
      <c r="E86" s="27"/>
    </row>
    <row r="90" spans="2:9" customFormat="1" ht="15" customHeight="1" x14ac:dyDescent="0.25">
      <c r="B90" s="35" t="s">
        <v>47</v>
      </c>
      <c r="C90" s="36"/>
      <c r="D90" s="41" t="s">
        <v>48</v>
      </c>
      <c r="E90" s="41"/>
      <c r="F90" s="37"/>
      <c r="H90" s="42"/>
      <c r="I90" s="43"/>
    </row>
    <row r="91" spans="2:9" customFormat="1" ht="15" customHeight="1" x14ac:dyDescent="0.25">
      <c r="B91" s="38" t="s">
        <v>49</v>
      </c>
      <c r="C91" s="39"/>
      <c r="D91" s="44" t="s">
        <v>50</v>
      </c>
      <c r="E91" s="44"/>
      <c r="F91" s="40"/>
      <c r="H91" s="45"/>
      <c r="I91" s="44"/>
    </row>
  </sheetData>
  <mergeCells count="20">
    <mergeCell ref="B29:E29"/>
    <mergeCell ref="B2:E2"/>
    <mergeCell ref="B4:E4"/>
    <mergeCell ref="B5:E5"/>
    <mergeCell ref="B6:E6"/>
    <mergeCell ref="B8:B9"/>
    <mergeCell ref="D8:D9"/>
    <mergeCell ref="B3:E3"/>
    <mergeCell ref="B39:B40"/>
    <mergeCell ref="C39:C40"/>
    <mergeCell ref="D39:D40"/>
    <mergeCell ref="B70:B71"/>
    <mergeCell ref="C70:C71"/>
    <mergeCell ref="D70:D71"/>
    <mergeCell ref="D90:E90"/>
    <mergeCell ref="H90:I90"/>
    <mergeCell ref="D91:E91"/>
    <mergeCell ref="H91:I91"/>
    <mergeCell ref="B52:B53"/>
    <mergeCell ref="D52:D53"/>
  </mergeCells>
  <pageMargins left="0.7" right="0.7" top="0.5" bottom="0.5" header="0.3" footer="0.3"/>
  <pageSetup scale="62" fitToHeight="0" orientation="portrait" r:id="rId1"/>
  <rowBreaks count="1" manualBreakCount="1">
    <brk id="6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2020-01-28T22:56:04Z</cp:lastPrinted>
  <dcterms:created xsi:type="dcterms:W3CDTF">2016-10-11T20:00:09Z</dcterms:created>
  <dcterms:modified xsi:type="dcterms:W3CDTF">2020-01-29T17:48:09Z</dcterms:modified>
</cp:coreProperties>
</file>