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PARA SUBIR\"/>
    </mc:Choice>
  </mc:AlternateContent>
  <bookViews>
    <workbookView xWindow="0" yWindow="0" windowWidth="23250" windowHeight="12435"/>
  </bookViews>
  <sheets>
    <sheet name="F7b_PE (2)" sheetId="2" r:id="rId1"/>
    <sheet name="F7b_PE (3)" sheetId="3" r:id="rId2"/>
  </sheets>
  <calcPr calcId="162913"/>
</workbook>
</file>

<file path=xl/calcChain.xml><?xml version="1.0" encoding="utf-8"?>
<calcChain xmlns="http://schemas.openxmlformats.org/spreadsheetml/2006/main">
  <c r="C19" i="2" l="1"/>
  <c r="D8" i="2"/>
  <c r="D30" i="2"/>
  <c r="F31" i="3"/>
  <c r="F29" i="3"/>
  <c r="F28" i="3"/>
  <c r="F27" i="3"/>
  <c r="F26" i="3"/>
  <c r="F25" i="3"/>
  <c r="F24" i="3"/>
  <c r="F23" i="3"/>
  <c r="C22" i="3"/>
  <c r="C19" i="3"/>
  <c r="F19" i="3"/>
  <c r="F21" i="3"/>
  <c r="F20" i="3"/>
  <c r="D19" i="3"/>
  <c r="F18" i="3"/>
  <c r="F17" i="3"/>
  <c r="F16" i="3"/>
  <c r="F15" i="3"/>
  <c r="F14" i="3"/>
  <c r="C13" i="3"/>
  <c r="F13" i="3"/>
  <c r="F12" i="3"/>
  <c r="C11" i="3"/>
  <c r="F11" i="3"/>
  <c r="F10" i="3"/>
  <c r="F9" i="3"/>
  <c r="D8" i="3"/>
  <c r="D30" i="3"/>
  <c r="C8" i="3"/>
  <c r="F8" i="3"/>
  <c r="D19" i="2"/>
  <c r="C8" i="2"/>
  <c r="F22" i="3"/>
  <c r="C30" i="3"/>
  <c r="F30" i="3"/>
  <c r="C30" i="2"/>
</calcChain>
</file>

<file path=xl/sharedStrings.xml><?xml version="1.0" encoding="utf-8"?>
<sst xmlns="http://schemas.openxmlformats.org/spreadsheetml/2006/main" count="56" uniqueCount="21">
  <si>
    <t>Proyecciones de Egresos - LDF</t>
  </si>
  <si>
    <t>(PESOS)</t>
  </si>
  <si>
    <t>(CIFRAS NOMINALES)</t>
  </si>
  <si>
    <t>Concepto (b)</t>
  </si>
  <si>
    <t xml:space="preserve">Año en Cuestión 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</si>
  <si>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</si>
  <si>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</si>
  <si>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</si>
  <si>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</si>
  <si>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</si>
  <si>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</si>
  <si>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</si>
  <si>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</si>
  <si>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</si>
  <si>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</si>
  <si>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</si>
  <si>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</si>
  <si>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</si>
  <si>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MUNICIPIO DE HECELCHAKAN</t>
  </si>
  <si>
    <t>Año 2020</t>
  </si>
  <si>
    <t>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</si>
</sst>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/>
    <xf numFmtId="164" fontId="3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0" xfId="0" applyNumberFormat="1" applyFont="1"/>
    <xf numFmtId="164" fontId="4" fillId="0" borderId="0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47625</xdr:rowOff>
    </xdr:from>
    <xdr:to>
      <xdr:col>1</xdr:col>
      <xdr:colOff>647700</xdr:colOff>
      <xdr:row>4</xdr:row>
      <xdr:rowOff>152400</xdr:rowOff>
    </xdr:to>
    <xdr:pic>
      <xdr:nvPicPr>
        <xdr:cNvPr id="2058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352425" y="2190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1</xdr:row>
      <xdr:rowOff>85725</xdr:rowOff>
    </xdr:from>
    <xdr:to>
      <xdr:col>4</xdr:col>
      <xdr:colOff>9525</xdr:colOff>
      <xdr:row>5</xdr:row>
      <xdr:rowOff>28575</xdr:rowOff>
    </xdr:to>
    <xdr:pic>
      <xdr:nvPicPr>
        <xdr:cNvPr id="2059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4695825" y="257175"/>
          <a:ext cx="6572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2905125</xdr:colOff>
      <xdr:row>32</xdr:row>
      <xdr:rowOff>76201</xdr:rowOff>
    </xdr:from>
    <xdr:to>
      <xdr:col>4</xdr:col>
      <xdr:colOff>348600</xdr:colOff>
      <xdr:row>39</xdr:row>
      <xdr:rowOff>0</xdr:rowOff>
    </xdr:to>
    <xdr:sp macro="" textlink="">
      <xdr:nvSpPr>
        <xdr:cNvPr id="4" name="4 CuadroTexto"/>
        <xdr:cNvSpPr txBox="1"/>
      </xdr:nvSpPr>
      <xdr:spPr>
        <a:xfrm>
          <a:off x="3200400" y="5295901"/>
          <a:ext cx="24917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aseline="0"/>
        </a:p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>
    <xdr:from>
      <xdr:col>0</xdr:col>
      <xdr:colOff>266700</xdr:colOff>
      <xdr:row>31</xdr:row>
      <xdr:rowOff>57150</xdr:rowOff>
    </xdr:from>
    <xdr:to>
      <xdr:col>1</xdr:col>
      <xdr:colOff>2158365</xdr:colOff>
      <xdr:row>39</xdr:row>
      <xdr:rowOff>93346</xdr:rowOff>
    </xdr:to>
    <xdr:sp macro="" textlink="">
      <xdr:nvSpPr>
        <xdr:cNvPr id="5" name="3 CuadroTexto"/>
        <xdr:cNvSpPr txBox="1"/>
      </xdr:nvSpPr>
      <xdr:spPr>
        <a:xfrm>
          <a:off x="266700" y="5114925"/>
          <a:ext cx="2186940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PROF.</a:t>
          </a:r>
          <a:r>
            <a:rPr lang="es-MX" sz="1100" baseline="0"/>
            <a:t> CARLOS R. BALAM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47625</xdr:rowOff>
    </xdr:from>
    <xdr:to>
      <xdr:col>1</xdr:col>
      <xdr:colOff>647700</xdr:colOff>
      <xdr:row>4</xdr:row>
      <xdr:rowOff>152400</xdr:rowOff>
    </xdr:to>
    <xdr:pic>
      <xdr:nvPicPr>
        <xdr:cNvPr id="3081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352425" y="219075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1</xdr:row>
      <xdr:rowOff>85725</xdr:rowOff>
    </xdr:from>
    <xdr:to>
      <xdr:col>4</xdr:col>
      <xdr:colOff>9525</xdr:colOff>
      <xdr:row>5</xdr:row>
      <xdr:rowOff>28575</xdr:rowOff>
    </xdr:to>
    <xdr:pic>
      <xdr:nvPicPr>
        <xdr:cNvPr id="3082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4695825" y="257175"/>
          <a:ext cx="6572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"/>
  <sheetViews>
    <sheetView tabSelected="1" topLeftCell="A22" workbookViewId="0">
      <selection activeCell="G34" sqref="G34"/>
    </sheetView>
  </sheetViews>
  <sheetFormatPr baseColWidth="10" defaultColWidth="11" defaultRowHeight="12.75" x14ac:dyDescent="0.2"/>
  <cols>
    <col min="1" max="1" width="4.42578125" style="7" customWidth="1"/>
    <col min="2" max="2" width="46.85546875" style="7" customWidth="1"/>
    <col min="3" max="3" width="15.42578125" style="7" customWidth="1"/>
    <col min="4" max="4" width="13.42578125" style="7" customWidth="1"/>
    <col min="5" max="16384" width="11" style="7"/>
  </cols>
  <sheetData>
    <row r="1" spans="2:6" ht="13.5" thickBot="1" x14ac:dyDescent="0.25"/>
    <row r="2" spans="2:6" x14ac:dyDescent="0.2">
      <c r="B2" s="17" t="s">
        <v>18</v>
      </c>
      <c r="C2" s="18"/>
      <c r="D2" s="19"/>
    </row>
    <row r="3" spans="2:6" x14ac:dyDescent="0.2">
      <c r="B3" s="20" t="s">
        <v>0</v>
      </c>
      <c r="C3" s="21"/>
      <c r="D3" s="22"/>
    </row>
    <row r="4" spans="2:6" x14ac:dyDescent="0.2">
      <c r="B4" s="20" t="s">
        <v>1</v>
      </c>
      <c r="C4" s="21"/>
      <c r="D4" s="22"/>
    </row>
    <row r="5" spans="2:6" ht="13.5" thickBot="1" x14ac:dyDescent="0.25">
      <c r="B5" s="23" t="s">
        <v>2</v>
      </c>
      <c r="C5" s="24"/>
      <c r="D5" s="25"/>
    </row>
    <row r="6" spans="2:6" x14ac:dyDescent="0.2">
      <c r="B6" s="26" t="s">
        <v>3</v>
      </c>
      <c r="C6" s="1" t="s">
        <v>4</v>
      </c>
      <c r="D6" s="28" t="s">
        <v>20</v>
      </c>
    </row>
    <row r="7" spans="2:6" ht="13.5" thickBot="1" x14ac:dyDescent="0.25">
      <c r="B7" s="27"/>
      <c r="C7" s="2">
        <v>2020</v>
      </c>
      <c r="D7" s="29"/>
    </row>
    <row r="8" spans="2:6" x14ac:dyDescent="0.2">
      <c r="B8" s="3" t="s">
        <v>17</v>
      </c>
      <c r="C8" s="8">
        <f>SUM(C9:C17)</f>
        <v>110291767</v>
      </c>
      <c r="D8" s="13">
        <f>SUM(D9:D17)</f>
        <v>115585771</v>
      </c>
      <c r="F8" s="12"/>
    </row>
    <row r="9" spans="2:6" x14ac:dyDescent="0.2">
      <c r="B9" s="4" t="s">
        <v>5</v>
      </c>
      <c r="C9" s="9">
        <v>56586617</v>
      </c>
      <c r="D9" s="14">
        <v>59302775</v>
      </c>
      <c r="F9" s="12"/>
    </row>
    <row r="10" spans="2:6" x14ac:dyDescent="0.2">
      <c r="B10" s="4" t="s">
        <v>6</v>
      </c>
      <c r="C10" s="9">
        <v>12016893</v>
      </c>
      <c r="D10" s="14">
        <v>12593704</v>
      </c>
      <c r="F10" s="12"/>
    </row>
    <row r="11" spans="2:6" x14ac:dyDescent="0.2">
      <c r="B11" s="4" t="s">
        <v>7</v>
      </c>
      <c r="C11" s="9">
        <v>8190288</v>
      </c>
      <c r="D11" s="14">
        <v>8583421</v>
      </c>
      <c r="F11" s="12"/>
    </row>
    <row r="12" spans="2:6" x14ac:dyDescent="0.2">
      <c r="B12" s="4" t="s">
        <v>8</v>
      </c>
      <c r="C12" s="9">
        <v>31723207</v>
      </c>
      <c r="D12" s="14">
        <v>33245921</v>
      </c>
      <c r="F12" s="12"/>
    </row>
    <row r="13" spans="2:6" x14ac:dyDescent="0.2">
      <c r="B13" s="4" t="s">
        <v>9</v>
      </c>
      <c r="C13" s="9">
        <v>274762</v>
      </c>
      <c r="D13" s="14">
        <v>287950</v>
      </c>
      <c r="F13" s="12"/>
    </row>
    <row r="14" spans="2:6" x14ac:dyDescent="0.2">
      <c r="B14" s="4" t="s">
        <v>10</v>
      </c>
      <c r="C14" s="9">
        <v>0</v>
      </c>
      <c r="D14" s="14">
        <v>0</v>
      </c>
      <c r="F14" s="12"/>
    </row>
    <row r="15" spans="2:6" x14ac:dyDescent="0.2">
      <c r="B15" s="4" t="s">
        <v>11</v>
      </c>
      <c r="C15" s="9">
        <v>0</v>
      </c>
      <c r="D15" s="14">
        <v>0</v>
      </c>
      <c r="F15" s="12"/>
    </row>
    <row r="16" spans="2:6" x14ac:dyDescent="0.2">
      <c r="B16" s="4" t="s">
        <v>12</v>
      </c>
      <c r="C16" s="9">
        <v>0</v>
      </c>
      <c r="D16" s="14">
        <v>0</v>
      </c>
      <c r="F16" s="12"/>
    </row>
    <row r="17" spans="2:6" x14ac:dyDescent="0.2">
      <c r="B17" s="4" t="s">
        <v>13</v>
      </c>
      <c r="C17" s="9">
        <v>1500000</v>
      </c>
      <c r="D17" s="14">
        <v>1572000</v>
      </c>
      <c r="F17" s="12"/>
    </row>
    <row r="18" spans="2:6" x14ac:dyDescent="0.2">
      <c r="B18" s="5"/>
      <c r="C18" s="9"/>
      <c r="D18" s="14"/>
      <c r="F18" s="12"/>
    </row>
    <row r="19" spans="2:6" x14ac:dyDescent="0.2">
      <c r="B19" s="3" t="s">
        <v>14</v>
      </c>
      <c r="C19" s="8">
        <f>SUM(C20:C28)-1</f>
        <v>67560483</v>
      </c>
      <c r="D19" s="15">
        <f>SUM(D20:D28)</f>
        <v>70803387</v>
      </c>
      <c r="F19" s="12"/>
    </row>
    <row r="20" spans="2:6" x14ac:dyDescent="0.2">
      <c r="B20" s="4" t="s">
        <v>5</v>
      </c>
      <c r="C20" s="9">
        <v>7216437</v>
      </c>
      <c r="D20" s="14">
        <v>7562826</v>
      </c>
      <c r="F20" s="12"/>
    </row>
    <row r="21" spans="2:6" x14ac:dyDescent="0.2">
      <c r="B21" s="4" t="s">
        <v>6</v>
      </c>
      <c r="C21" s="9">
        <v>1320699</v>
      </c>
      <c r="D21" s="14">
        <v>1384093</v>
      </c>
      <c r="F21" s="12"/>
    </row>
    <row r="22" spans="2:6" x14ac:dyDescent="0.2">
      <c r="B22" s="4" t="s">
        <v>7</v>
      </c>
      <c r="C22" s="9">
        <v>13880731</v>
      </c>
      <c r="D22" s="14">
        <v>14547006</v>
      </c>
      <c r="F22" s="12"/>
    </row>
    <row r="23" spans="2:6" x14ac:dyDescent="0.2">
      <c r="B23" s="4" t="s">
        <v>8</v>
      </c>
      <c r="C23" s="9">
        <v>0</v>
      </c>
      <c r="D23" s="14">
        <v>0</v>
      </c>
      <c r="F23" s="12"/>
    </row>
    <row r="24" spans="2:6" x14ac:dyDescent="0.2">
      <c r="B24" s="4" t="s">
        <v>9</v>
      </c>
      <c r="C24" s="9">
        <v>2426652</v>
      </c>
      <c r="D24" s="14">
        <v>2543131</v>
      </c>
      <c r="F24" s="12"/>
    </row>
    <row r="25" spans="2:6" x14ac:dyDescent="0.2">
      <c r="B25" s="4" t="s">
        <v>10</v>
      </c>
      <c r="C25" s="9">
        <v>29775412</v>
      </c>
      <c r="D25" s="14">
        <v>31204632</v>
      </c>
      <c r="F25" s="12"/>
    </row>
    <row r="26" spans="2:6" x14ac:dyDescent="0.2">
      <c r="B26" s="4" t="s">
        <v>11</v>
      </c>
      <c r="C26" s="9">
        <v>0</v>
      </c>
      <c r="D26" s="14">
        <v>0</v>
      </c>
      <c r="F26" s="12"/>
    </row>
    <row r="27" spans="2:6" x14ac:dyDescent="0.2">
      <c r="B27" s="4" t="s">
        <v>15</v>
      </c>
      <c r="C27" s="9">
        <v>0</v>
      </c>
      <c r="D27" s="14">
        <v>0</v>
      </c>
      <c r="F27" s="12"/>
    </row>
    <row r="28" spans="2:6" x14ac:dyDescent="0.2">
      <c r="B28" s="4" t="s">
        <v>13</v>
      </c>
      <c r="C28" s="9">
        <v>12940553</v>
      </c>
      <c r="D28" s="14">
        <v>13561699</v>
      </c>
      <c r="F28" s="12"/>
    </row>
    <row r="29" spans="2:6" x14ac:dyDescent="0.2">
      <c r="B29" s="5"/>
      <c r="C29" s="9"/>
      <c r="D29" s="14"/>
      <c r="F29" s="12"/>
    </row>
    <row r="30" spans="2:6" x14ac:dyDescent="0.2">
      <c r="B30" s="3" t="s">
        <v>16</v>
      </c>
      <c r="C30" s="8">
        <f>C8+C19</f>
        <v>177852250</v>
      </c>
      <c r="D30" s="15">
        <f>D8+D19</f>
        <v>186389158</v>
      </c>
      <c r="F30" s="12"/>
    </row>
    <row r="31" spans="2:6" ht="13.5" thickBot="1" x14ac:dyDescent="0.25">
      <c r="B31" s="6"/>
      <c r="C31" s="10"/>
      <c r="D31" s="16"/>
      <c r="F31" s="12"/>
    </row>
    <row r="32" spans="2:6" x14ac:dyDescent="0.2">
      <c r="F32" s="12"/>
    </row>
    <row r="33" spans="3:3" x14ac:dyDescent="0.2">
      <c r="C33" s="11"/>
    </row>
    <row r="34" spans="3:3" x14ac:dyDescent="0.2">
      <c r="C34" s="11"/>
    </row>
  </sheetData>
  <mergeCells count="6">
    <mergeCell ref="B2:D2"/>
    <mergeCell ref="B3:D3"/>
    <mergeCell ref="B4:D4"/>
    <mergeCell ref="B5:D5"/>
    <mergeCell ref="B6:B7"/>
    <mergeCell ref="D6:D7"/>
  </mergeCells>
  <pageMargins left="0.7" right="0.7" top="0.75" bottom="0.75" header="0.3" footer="0.3"/>
  <pageSetup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4"/>
  <sheetViews>
    <sheetView topLeftCell="A5" workbookViewId="0">
      <selection activeCell="D9" sqref="D9"/>
    </sheetView>
  </sheetViews>
  <sheetFormatPr baseColWidth="10" defaultColWidth="11" defaultRowHeight="12.75" x14ac:dyDescent="0.2"/>
  <cols>
    <col min="1" max="1" width="4.42578125" style="7" customWidth="1"/>
    <col min="2" max="2" width="46.85546875" style="7" customWidth="1"/>
    <col min="3" max="3" width="15.42578125" style="7" customWidth="1"/>
    <col min="4" max="4" width="13.42578125" style="7" customWidth="1"/>
    <col min="5" max="16384" width="11" style="7"/>
  </cols>
  <sheetData>
    <row r="1" spans="2:6" ht="13.5" thickBot="1" x14ac:dyDescent="0.25"/>
    <row r="2" spans="2:6" x14ac:dyDescent="0.2">
      <c r="B2" s="17" t="s">
        <v>18</v>
      </c>
      <c r="C2" s="18"/>
      <c r="D2" s="19"/>
    </row>
    <row r="3" spans="2:6" x14ac:dyDescent="0.2">
      <c r="B3" s="20" t="s">
        <v>0</v>
      </c>
      <c r="C3" s="21"/>
      <c r="D3" s="22"/>
    </row>
    <row r="4" spans="2:6" x14ac:dyDescent="0.2">
      <c r="B4" s="20" t="s">
        <v>1</v>
      </c>
      <c r="C4" s="21"/>
      <c r="D4" s="22"/>
    </row>
    <row r="5" spans="2:6" ht="13.5" thickBot="1" x14ac:dyDescent="0.25">
      <c r="B5" s="23" t="s">
        <v>2</v>
      </c>
      <c r="C5" s="24"/>
      <c r="D5" s="25"/>
    </row>
    <row r="6" spans="2:6" x14ac:dyDescent="0.2">
      <c r="B6" s="26" t="s">
        <v>3</v>
      </c>
      <c r="C6" s="1" t="s">
        <v>4</v>
      </c>
      <c r="D6" s="28" t="s">
        <v>19</v>
      </c>
    </row>
    <row r="7" spans="2:6" ht="13.5" thickBot="1" x14ac:dyDescent="0.25">
      <c r="B7" s="27"/>
      <c r="C7" s="2">
        <v>2019</v>
      </c>
      <c r="D7" s="29"/>
    </row>
    <row r="8" spans="2:6" x14ac:dyDescent="0.2">
      <c r="B8" s="3" t="s">
        <v>17</v>
      </c>
      <c r="C8" s="8">
        <f>SUM(C9:C17)</f>
        <v>108610036</v>
      </c>
      <c r="D8" s="13">
        <f>SUM(D9:D17)</f>
        <v>114909418.088</v>
      </c>
      <c r="E8" s="7">
        <v>5.8000000000000003E-2</v>
      </c>
      <c r="F8" s="12">
        <f>(C8*E8)+C8</f>
        <v>114909418.088</v>
      </c>
    </row>
    <row r="9" spans="2:6" x14ac:dyDescent="0.2">
      <c r="B9" s="4" t="s">
        <v>5</v>
      </c>
      <c r="C9" s="9">
        <v>67127905.909999996</v>
      </c>
      <c r="D9" s="14">
        <v>71021324.452779993</v>
      </c>
      <c r="E9" s="7">
        <v>5.8000000000000003E-2</v>
      </c>
      <c r="F9" s="12">
        <f t="shared" ref="F9:F31" si="0">(C9*E9)+C9</f>
        <v>71021324.452779993</v>
      </c>
    </row>
    <row r="10" spans="2:6" x14ac:dyDescent="0.2">
      <c r="B10" s="4" t="s">
        <v>6</v>
      </c>
      <c r="C10" s="9">
        <v>9155896.0999999996</v>
      </c>
      <c r="D10" s="14">
        <v>9686938.0737999994</v>
      </c>
      <c r="E10" s="7">
        <v>5.8000000000000003E-2</v>
      </c>
      <c r="F10" s="12">
        <f t="shared" si="0"/>
        <v>9686938.0737999994</v>
      </c>
    </row>
    <row r="11" spans="2:6" x14ac:dyDescent="0.2">
      <c r="B11" s="4" t="s">
        <v>7</v>
      </c>
      <c r="C11" s="9">
        <f>31480827.5-18776493-879558.99</f>
        <v>11824775.51</v>
      </c>
      <c r="D11" s="14">
        <v>12510612.48958</v>
      </c>
      <c r="E11" s="7">
        <v>5.8000000000000003E-2</v>
      </c>
      <c r="F11" s="12">
        <f t="shared" si="0"/>
        <v>12510612.48958</v>
      </c>
    </row>
    <row r="12" spans="2:6" x14ac:dyDescent="0.2">
      <c r="B12" s="4" t="s">
        <v>8</v>
      </c>
      <c r="C12" s="9">
        <v>18707867.48</v>
      </c>
      <c r="D12" s="14">
        <v>19792923.793840002</v>
      </c>
      <c r="E12" s="7">
        <v>5.8000000000000003E-2</v>
      </c>
      <c r="F12" s="12">
        <f t="shared" si="0"/>
        <v>19792923.793840002</v>
      </c>
    </row>
    <row r="13" spans="2:6" x14ac:dyDescent="0.2">
      <c r="B13" s="4" t="s">
        <v>9</v>
      </c>
      <c r="C13" s="9">
        <f>1879963.66-586372.66</f>
        <v>1293591</v>
      </c>
      <c r="D13" s="14">
        <v>1368619.2779999999</v>
      </c>
      <c r="E13" s="7">
        <v>5.8000000000000003E-2</v>
      </c>
      <c r="F13" s="12">
        <f t="shared" si="0"/>
        <v>1368619.2779999999</v>
      </c>
    </row>
    <row r="14" spans="2:6" x14ac:dyDescent="0.2">
      <c r="B14" s="4" t="s">
        <v>10</v>
      </c>
      <c r="C14" s="9">
        <v>0</v>
      </c>
      <c r="D14" s="14">
        <v>0</v>
      </c>
      <c r="E14" s="7">
        <v>5.8000000000000003E-2</v>
      </c>
      <c r="F14" s="12">
        <f t="shared" si="0"/>
        <v>0</v>
      </c>
    </row>
    <row r="15" spans="2:6" x14ac:dyDescent="0.2">
      <c r="B15" s="4" t="s">
        <v>11</v>
      </c>
      <c r="C15" s="9">
        <v>0</v>
      </c>
      <c r="D15" s="14">
        <v>0</v>
      </c>
      <c r="E15" s="7">
        <v>5.8000000000000003E-2</v>
      </c>
      <c r="F15" s="12">
        <f t="shared" si="0"/>
        <v>0</v>
      </c>
    </row>
    <row r="16" spans="2:6" x14ac:dyDescent="0.2">
      <c r="B16" s="4" t="s">
        <v>12</v>
      </c>
      <c r="C16" s="9">
        <v>0</v>
      </c>
      <c r="D16" s="14">
        <v>0</v>
      </c>
      <c r="E16" s="7">
        <v>5.8000000000000003E-2</v>
      </c>
      <c r="F16" s="12">
        <f t="shared" si="0"/>
        <v>0</v>
      </c>
    </row>
    <row r="17" spans="2:6" x14ac:dyDescent="0.2">
      <c r="B17" s="4" t="s">
        <v>13</v>
      </c>
      <c r="C17" s="9">
        <v>500000</v>
      </c>
      <c r="D17" s="14">
        <v>529000</v>
      </c>
      <c r="E17" s="7">
        <v>5.8000000000000003E-2</v>
      </c>
      <c r="F17" s="12">
        <f t="shared" si="0"/>
        <v>529000</v>
      </c>
    </row>
    <row r="18" spans="2:6" x14ac:dyDescent="0.2">
      <c r="B18" s="5"/>
      <c r="C18" s="9"/>
      <c r="D18" s="14"/>
      <c r="E18" s="7">
        <v>5.8000000000000003E-2</v>
      </c>
      <c r="F18" s="12">
        <f t="shared" si="0"/>
        <v>0</v>
      </c>
    </row>
    <row r="19" spans="2:6" x14ac:dyDescent="0.2">
      <c r="B19" s="3" t="s">
        <v>14</v>
      </c>
      <c r="C19" s="8">
        <f>SUM(C20:C28)</f>
        <v>49364416</v>
      </c>
      <c r="D19" s="15">
        <f>SUM(D20:D28)</f>
        <v>52227552.128000006</v>
      </c>
      <c r="E19" s="7">
        <v>5.8000000000000003E-2</v>
      </c>
      <c r="F19" s="12">
        <f t="shared" si="0"/>
        <v>52227552.127999999</v>
      </c>
    </row>
    <row r="20" spans="2:6" x14ac:dyDescent="0.2">
      <c r="B20" s="4" t="s">
        <v>5</v>
      </c>
      <c r="C20" s="9">
        <v>0</v>
      </c>
      <c r="D20" s="14">
        <v>0</v>
      </c>
      <c r="E20" s="7">
        <v>5.8000000000000003E-2</v>
      </c>
      <c r="F20" s="12">
        <f t="shared" si="0"/>
        <v>0</v>
      </c>
    </row>
    <row r="21" spans="2:6" x14ac:dyDescent="0.2">
      <c r="B21" s="4" t="s">
        <v>6</v>
      </c>
      <c r="C21" s="9">
        <v>0</v>
      </c>
      <c r="D21" s="14">
        <v>0</v>
      </c>
      <c r="E21" s="7">
        <v>5.8000000000000003E-2</v>
      </c>
      <c r="F21" s="12">
        <f t="shared" si="0"/>
        <v>0</v>
      </c>
    </row>
    <row r="22" spans="2:6" x14ac:dyDescent="0.2">
      <c r="B22" s="4" t="s">
        <v>7</v>
      </c>
      <c r="C22" s="9">
        <f>18776493+879558.99</f>
        <v>19656051.989999998</v>
      </c>
      <c r="D22" s="14">
        <v>20796103.005419999</v>
      </c>
      <c r="E22" s="7">
        <v>5.8000000000000003E-2</v>
      </c>
      <c r="F22" s="12">
        <f t="shared" si="0"/>
        <v>20796103.005419999</v>
      </c>
    </row>
    <row r="23" spans="2:6" x14ac:dyDescent="0.2">
      <c r="B23" s="4" t="s">
        <v>8</v>
      </c>
      <c r="C23" s="9">
        <v>0</v>
      </c>
      <c r="D23" s="14">
        <v>0</v>
      </c>
      <c r="E23" s="7">
        <v>5.8000000000000003E-2</v>
      </c>
      <c r="F23" s="12">
        <f t="shared" si="0"/>
        <v>0</v>
      </c>
    </row>
    <row r="24" spans="2:6" x14ac:dyDescent="0.2">
      <c r="B24" s="4" t="s">
        <v>9</v>
      </c>
      <c r="C24" s="9">
        <v>586372.66</v>
      </c>
      <c r="D24" s="14">
        <v>620382.27428000001</v>
      </c>
      <c r="E24" s="7">
        <v>5.8000000000000003E-2</v>
      </c>
      <c r="F24" s="12">
        <f t="shared" si="0"/>
        <v>620382.27428000001</v>
      </c>
    </row>
    <row r="25" spans="2:6" x14ac:dyDescent="0.2">
      <c r="B25" s="4" t="s">
        <v>10</v>
      </c>
      <c r="C25" s="9">
        <v>29121991.350000001</v>
      </c>
      <c r="D25" s="14">
        <v>30811066.848300003</v>
      </c>
      <c r="E25" s="7">
        <v>5.8000000000000003E-2</v>
      </c>
      <c r="F25" s="12">
        <f t="shared" si="0"/>
        <v>30811066.848300003</v>
      </c>
    </row>
    <row r="26" spans="2:6" x14ac:dyDescent="0.2">
      <c r="B26" s="4" t="s">
        <v>11</v>
      </c>
      <c r="C26" s="9">
        <v>0</v>
      </c>
      <c r="D26" s="14">
        <v>0</v>
      </c>
      <c r="E26" s="7">
        <v>5.8000000000000003E-2</v>
      </c>
      <c r="F26" s="12">
        <f t="shared" si="0"/>
        <v>0</v>
      </c>
    </row>
    <row r="27" spans="2:6" x14ac:dyDescent="0.2">
      <c r="B27" s="4" t="s">
        <v>15</v>
      </c>
      <c r="C27" s="9">
        <v>0</v>
      </c>
      <c r="D27" s="14">
        <v>0</v>
      </c>
      <c r="E27" s="7">
        <v>5.8000000000000003E-2</v>
      </c>
      <c r="F27" s="12">
        <f t="shared" si="0"/>
        <v>0</v>
      </c>
    </row>
    <row r="28" spans="2:6" x14ac:dyDescent="0.2">
      <c r="B28" s="4" t="s">
        <v>13</v>
      </c>
      <c r="C28" s="9">
        <v>0</v>
      </c>
      <c r="D28" s="14">
        <v>0</v>
      </c>
      <c r="E28" s="7">
        <v>5.8000000000000003E-2</v>
      </c>
      <c r="F28" s="12">
        <f t="shared" si="0"/>
        <v>0</v>
      </c>
    </row>
    <row r="29" spans="2:6" x14ac:dyDescent="0.2">
      <c r="B29" s="5"/>
      <c r="C29" s="9"/>
      <c r="D29" s="14"/>
      <c r="E29" s="7">
        <v>5.8000000000000003E-2</v>
      </c>
      <c r="F29" s="12">
        <f t="shared" si="0"/>
        <v>0</v>
      </c>
    </row>
    <row r="30" spans="2:6" x14ac:dyDescent="0.2">
      <c r="B30" s="3" t="s">
        <v>16</v>
      </c>
      <c r="C30" s="8">
        <f>C8+C19</f>
        <v>157974452</v>
      </c>
      <c r="D30" s="15">
        <f>D8+D19</f>
        <v>167136970.21600002</v>
      </c>
      <c r="E30" s="7">
        <v>5.8000000000000003E-2</v>
      </c>
      <c r="F30" s="12">
        <f t="shared" si="0"/>
        <v>167136970.21599999</v>
      </c>
    </row>
    <row r="31" spans="2:6" ht="13.5" thickBot="1" x14ac:dyDescent="0.25">
      <c r="B31" s="6"/>
      <c r="C31" s="10"/>
      <c r="D31" s="16"/>
      <c r="E31" s="7">
        <v>5.8000000000000003E-2</v>
      </c>
      <c r="F31" s="12">
        <f t="shared" si="0"/>
        <v>0</v>
      </c>
    </row>
    <row r="32" spans="2:6" x14ac:dyDescent="0.2">
      <c r="F32" s="12"/>
    </row>
    <row r="33" spans="3:3" x14ac:dyDescent="0.2">
      <c r="C33" s="11"/>
    </row>
    <row r="34" spans="3:3" x14ac:dyDescent="0.2">
      <c r="C34" s="11"/>
    </row>
  </sheetData>
  <mergeCells count="6">
    <mergeCell ref="B2:D2"/>
    <mergeCell ref="B3:D3"/>
    <mergeCell ref="B4:D4"/>
    <mergeCell ref="B5:D5"/>
    <mergeCell ref="B6:B7"/>
    <mergeCell ref="D6:D7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F7b_PE (2)</vt:lpstr>
      <vt:lpstr>F7b_PE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2016-12-22T17:42:46Z</cp:lastPrinted>
  <dcterms:created xsi:type="dcterms:W3CDTF">2016-10-11T21:28:47Z</dcterms:created>
  <dcterms:modified xsi:type="dcterms:W3CDTF">2020-03-05T00:49:35Z</dcterms:modified>
</cp:coreProperties>
</file>