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1ER TRIMESTRE 2020\"/>
    </mc:Choice>
  </mc:AlternateContent>
  <bookViews>
    <workbookView xWindow="240" yWindow="105" windowWidth="20115" windowHeight="7230"/>
  </bookViews>
  <sheets>
    <sheet name="GASTO POR MES" sheetId="1" r:id="rId1"/>
  </sheets>
  <definedNames>
    <definedName name="_xlnm.Print_Titles" localSheetId="0">'GASTO POR MES'!$1:$5</definedName>
  </definedNames>
  <calcPr calcId="162913"/>
</workbook>
</file>

<file path=xl/calcChain.xml><?xml version="1.0" encoding="utf-8"?>
<calcChain xmlns="http://schemas.openxmlformats.org/spreadsheetml/2006/main">
  <c r="N87" i="1" l="1"/>
  <c r="M87" i="1"/>
  <c r="L87" i="1"/>
  <c r="K87" i="1"/>
  <c r="J87" i="1" s="1"/>
  <c r="I87" i="1" s="1"/>
  <c r="H87" i="1" s="1"/>
  <c r="G87" i="1" s="1"/>
  <c r="F87" i="1" s="1"/>
  <c r="E87" i="1" s="1"/>
  <c r="D87" i="1" s="1"/>
  <c r="C87" i="1" s="1"/>
  <c r="N86" i="1"/>
  <c r="M86" i="1"/>
  <c r="L86" i="1"/>
  <c r="K86" i="1"/>
  <c r="J86" i="1" s="1"/>
  <c r="I86" i="1" s="1"/>
  <c r="H86" i="1" s="1"/>
  <c r="G86" i="1" s="1"/>
  <c r="F86" i="1" s="1"/>
  <c r="E86" i="1" s="1"/>
  <c r="D86" i="1" s="1"/>
  <c r="C86" i="1" s="1"/>
  <c r="N85" i="1"/>
  <c r="M85" i="1"/>
  <c r="L85" i="1"/>
  <c r="K85" i="1"/>
  <c r="J85" i="1" s="1"/>
  <c r="I85" i="1" s="1"/>
  <c r="H85" i="1" s="1"/>
  <c r="G85" i="1" s="1"/>
  <c r="F85" i="1" s="1"/>
  <c r="E85" i="1" s="1"/>
  <c r="D85" i="1" s="1"/>
  <c r="C85" i="1" s="1"/>
  <c r="N84" i="1"/>
  <c r="M84" i="1"/>
  <c r="L84" i="1"/>
  <c r="K84" i="1"/>
  <c r="J84" i="1" s="1"/>
  <c r="I84" i="1" s="1"/>
  <c r="H84" i="1" s="1"/>
  <c r="G84" i="1" s="1"/>
  <c r="F84" i="1" s="1"/>
  <c r="E84" i="1" s="1"/>
  <c r="D84" i="1" s="1"/>
  <c r="C84" i="1" s="1"/>
  <c r="D60" i="1"/>
  <c r="E60" i="1"/>
  <c r="F60" i="1"/>
  <c r="G60" i="1"/>
  <c r="H60" i="1"/>
  <c r="I60" i="1"/>
  <c r="J60" i="1"/>
  <c r="K60" i="1"/>
  <c r="L60" i="1"/>
  <c r="M60" i="1"/>
  <c r="N60" i="1"/>
  <c r="C60" i="1"/>
  <c r="B60" i="1"/>
  <c r="C81" i="1" l="1"/>
  <c r="B87" i="1"/>
  <c r="B82" i="1"/>
  <c r="B83" i="1"/>
  <c r="B84" i="1"/>
  <c r="B85" i="1"/>
  <c r="B86" i="1"/>
  <c r="N75" i="1"/>
  <c r="M75" i="1" s="1"/>
  <c r="L75" i="1" s="1"/>
  <c r="K75" i="1" s="1"/>
  <c r="J75" i="1" s="1"/>
  <c r="I75" i="1" s="1"/>
  <c r="H75" i="1" s="1"/>
  <c r="G75" i="1" s="1"/>
  <c r="F75" i="1" s="1"/>
  <c r="E75" i="1" s="1"/>
  <c r="D75" i="1" s="1"/>
  <c r="C75" i="1" s="1"/>
  <c r="N79" i="1"/>
  <c r="M79" i="1"/>
  <c r="L79" i="1"/>
  <c r="K79" i="1" s="1"/>
  <c r="J79" i="1" s="1"/>
  <c r="I79" i="1" s="1"/>
  <c r="H79" i="1" s="1"/>
  <c r="G79" i="1" s="1"/>
  <c r="F79" i="1" s="1"/>
  <c r="E79" i="1" s="1"/>
  <c r="D79" i="1" s="1"/>
  <c r="C79" i="1" s="1"/>
  <c r="B79" i="1" s="1"/>
  <c r="N78" i="1"/>
  <c r="M78" i="1"/>
  <c r="L78" i="1"/>
  <c r="K78" i="1" s="1"/>
  <c r="J78" i="1" s="1"/>
  <c r="I78" i="1" s="1"/>
  <c r="H78" i="1" s="1"/>
  <c r="G78" i="1" s="1"/>
  <c r="F78" i="1" s="1"/>
  <c r="E78" i="1" s="1"/>
  <c r="D78" i="1" s="1"/>
  <c r="C78" i="1" s="1"/>
  <c r="B78" i="1" s="1"/>
  <c r="N77" i="1"/>
  <c r="M77" i="1"/>
  <c r="L77" i="1"/>
  <c r="K77" i="1" s="1"/>
  <c r="J77" i="1" s="1"/>
  <c r="I77" i="1" s="1"/>
  <c r="H77" i="1" s="1"/>
  <c r="G77" i="1" s="1"/>
  <c r="F77" i="1" s="1"/>
  <c r="E77" i="1" s="1"/>
  <c r="D77" i="1" s="1"/>
  <c r="C77" i="1" s="1"/>
  <c r="B77" i="1" s="1"/>
  <c r="N76" i="1"/>
  <c r="M76" i="1"/>
  <c r="L76" i="1"/>
  <c r="K76" i="1" s="1"/>
  <c r="J76" i="1" s="1"/>
  <c r="I76" i="1" s="1"/>
  <c r="H76" i="1" s="1"/>
  <c r="G76" i="1" s="1"/>
  <c r="F76" i="1" s="1"/>
  <c r="E76" i="1" s="1"/>
  <c r="D76" i="1" s="1"/>
  <c r="C76" i="1" s="1"/>
  <c r="B76" i="1" s="1"/>
  <c r="B73" i="1"/>
  <c r="N73" i="1"/>
  <c r="M73" i="1" s="1"/>
  <c r="L73" i="1" s="1"/>
  <c r="K73" i="1" s="1"/>
  <c r="J73" i="1" s="1"/>
  <c r="I73" i="1" s="1"/>
  <c r="H73" i="1" s="1"/>
  <c r="G73" i="1" s="1"/>
  <c r="F73" i="1" s="1"/>
  <c r="E73" i="1" s="1"/>
  <c r="D73" i="1" s="1"/>
  <c r="C73" i="1" s="1"/>
  <c r="N72" i="1"/>
  <c r="M72" i="1"/>
  <c r="L72" i="1"/>
  <c r="K72" i="1" s="1"/>
  <c r="J72" i="1" s="1"/>
  <c r="I72" i="1" s="1"/>
  <c r="H72" i="1" s="1"/>
  <c r="G72" i="1" s="1"/>
  <c r="F72" i="1" s="1"/>
  <c r="E72" i="1" s="1"/>
  <c r="D72" i="1" s="1"/>
  <c r="C72" i="1" s="1"/>
  <c r="B72" i="1" s="1"/>
  <c r="N71" i="1"/>
  <c r="M71" i="1"/>
  <c r="L71" i="1" s="1"/>
  <c r="K71" i="1" s="1"/>
  <c r="J71" i="1" s="1"/>
  <c r="I71" i="1" s="1"/>
  <c r="H71" i="1" s="1"/>
  <c r="G71" i="1" s="1"/>
  <c r="F71" i="1" s="1"/>
  <c r="E71" i="1" s="1"/>
  <c r="D71" i="1" s="1"/>
  <c r="C71" i="1" s="1"/>
  <c r="B71" i="1" s="1"/>
  <c r="N70" i="1"/>
  <c r="M70" i="1" s="1"/>
  <c r="L70" i="1" s="1"/>
  <c r="K70" i="1" s="1"/>
  <c r="J70" i="1" s="1"/>
  <c r="I70" i="1" s="1"/>
  <c r="H70" i="1" s="1"/>
  <c r="G70" i="1" s="1"/>
  <c r="F70" i="1" s="1"/>
  <c r="E70" i="1" s="1"/>
  <c r="D70" i="1" s="1"/>
  <c r="C70" i="1" s="1"/>
  <c r="B70" i="1" s="1"/>
  <c r="N69" i="1"/>
  <c r="M69" i="1" s="1"/>
  <c r="L69" i="1" s="1"/>
  <c r="K69" i="1" s="1"/>
  <c r="J69" i="1" s="1"/>
  <c r="I69" i="1" s="1"/>
  <c r="H69" i="1" s="1"/>
  <c r="G69" i="1" s="1"/>
  <c r="F69" i="1" s="1"/>
  <c r="E69" i="1" s="1"/>
  <c r="D69" i="1" s="1"/>
  <c r="C69" i="1" s="1"/>
  <c r="B69" i="1" s="1"/>
  <c r="N68" i="1"/>
  <c r="M68" i="1"/>
  <c r="L68" i="1"/>
  <c r="K68" i="1" s="1"/>
  <c r="J68" i="1" s="1"/>
  <c r="I68" i="1" s="1"/>
  <c r="H68" i="1" s="1"/>
  <c r="G68" i="1" s="1"/>
  <c r="F68" i="1" s="1"/>
  <c r="E68" i="1" s="1"/>
  <c r="D68" i="1" s="1"/>
  <c r="C68" i="1" s="1"/>
  <c r="B68" i="1" s="1"/>
  <c r="N67" i="1"/>
  <c r="M67" i="1" s="1"/>
  <c r="L67" i="1" s="1"/>
  <c r="K67" i="1" s="1"/>
  <c r="J67" i="1" s="1"/>
  <c r="I67" i="1" s="1"/>
  <c r="H67" i="1" s="1"/>
  <c r="G67" i="1" s="1"/>
  <c r="F67" i="1" s="1"/>
  <c r="E67" i="1" s="1"/>
  <c r="D67" i="1" s="1"/>
  <c r="C67" i="1" s="1"/>
  <c r="B67" i="1" s="1"/>
  <c r="N64" i="1"/>
  <c r="M64" i="1"/>
  <c r="L64" i="1" s="1"/>
  <c r="K64" i="1" s="1"/>
  <c r="J64" i="1" s="1"/>
  <c r="I64" i="1" s="1"/>
  <c r="H64" i="1" s="1"/>
  <c r="G64" i="1" s="1"/>
  <c r="F64" i="1" s="1"/>
  <c r="E64" i="1" s="1"/>
  <c r="D64" i="1" s="1"/>
  <c r="C64" i="1" s="1"/>
  <c r="B64" i="1" s="1"/>
  <c r="B63" i="1"/>
  <c r="B53" i="1" l="1"/>
  <c r="B55" i="1"/>
  <c r="B57" i="1"/>
  <c r="B58" i="1"/>
  <c r="C49" i="1"/>
  <c r="B47" i="1"/>
  <c r="B44" i="1"/>
  <c r="B45" i="1"/>
  <c r="B46" i="1"/>
  <c r="B40" i="1"/>
  <c r="C38" i="1"/>
  <c r="C27" i="1"/>
  <c r="D27" i="1"/>
  <c r="E27" i="1"/>
  <c r="F27" i="1"/>
  <c r="G27" i="1"/>
  <c r="H27" i="1"/>
  <c r="I27" i="1"/>
  <c r="J27" i="1"/>
  <c r="K27" i="1"/>
  <c r="L27" i="1"/>
  <c r="M27" i="1"/>
  <c r="N27" i="1"/>
  <c r="D16" i="1"/>
  <c r="E16" i="1"/>
  <c r="F16" i="1"/>
  <c r="G16" i="1"/>
  <c r="H16" i="1"/>
  <c r="I16" i="1"/>
  <c r="J16" i="1"/>
  <c r="K16" i="1"/>
  <c r="L16" i="1"/>
  <c r="M16" i="1"/>
  <c r="N16" i="1"/>
  <c r="C16" i="1"/>
  <c r="B27" i="1" l="1"/>
  <c r="B16" i="1"/>
  <c r="B89" i="1"/>
  <c r="G49" i="1" l="1"/>
  <c r="N49" i="1"/>
  <c r="M49" i="1"/>
  <c r="L49" i="1"/>
  <c r="K49" i="1"/>
  <c r="J49" i="1"/>
  <c r="I49" i="1"/>
  <c r="H49" i="1"/>
  <c r="F49" i="1"/>
  <c r="E49" i="1"/>
  <c r="D49" i="1"/>
  <c r="B62" i="1"/>
  <c r="B50" i="1"/>
  <c r="B43" i="1"/>
  <c r="B42" i="1"/>
  <c r="B41" i="1"/>
  <c r="B39" i="1"/>
  <c r="B36" i="1"/>
  <c r="B35" i="1"/>
  <c r="B34" i="1"/>
  <c r="B33" i="1"/>
  <c r="B32" i="1"/>
  <c r="B31" i="1"/>
  <c r="B30" i="1"/>
  <c r="B29" i="1"/>
  <c r="B28" i="1"/>
  <c r="B25" i="1"/>
  <c r="B23" i="1"/>
  <c r="B22" i="1"/>
  <c r="B21" i="1"/>
  <c r="B20" i="1"/>
  <c r="B18" i="1"/>
  <c r="B17" i="1"/>
  <c r="B14" i="1"/>
  <c r="B12" i="1"/>
  <c r="B11" i="1"/>
  <c r="B10" i="1"/>
  <c r="B9" i="1"/>
  <c r="B8" i="1"/>
  <c r="B49" i="1" l="1"/>
  <c r="C7" i="1" l="1"/>
  <c r="D81" i="1" l="1"/>
  <c r="E81" i="1"/>
  <c r="F81" i="1"/>
  <c r="G81" i="1"/>
  <c r="H81" i="1"/>
  <c r="I81" i="1"/>
  <c r="J81" i="1"/>
  <c r="K81" i="1"/>
  <c r="L81" i="1"/>
  <c r="M81" i="1"/>
  <c r="N81" i="1"/>
  <c r="N38" i="1"/>
  <c r="D38" i="1"/>
  <c r="E38" i="1"/>
  <c r="F38" i="1"/>
  <c r="G38" i="1"/>
  <c r="H38" i="1"/>
  <c r="I38" i="1"/>
  <c r="J38" i="1"/>
  <c r="K38" i="1"/>
  <c r="L38" i="1"/>
  <c r="M38" i="1"/>
  <c r="D7" i="1"/>
  <c r="E7" i="1"/>
  <c r="F7" i="1"/>
  <c r="G7" i="1"/>
  <c r="H7" i="1"/>
  <c r="I7" i="1"/>
  <c r="J7" i="1"/>
  <c r="K7" i="1"/>
  <c r="L7" i="1"/>
  <c r="M7" i="1"/>
  <c r="N7" i="1"/>
  <c r="B81" i="1" l="1"/>
  <c r="B7" i="1"/>
  <c r="C91" i="1"/>
  <c r="D91" i="1" l="1"/>
  <c r="B38" i="1"/>
  <c r="B75" i="1"/>
  <c r="B66" i="1"/>
  <c r="B91" i="1" l="1"/>
  <c r="E91" i="1"/>
  <c r="F91" i="1"/>
  <c r="G91" i="1"/>
  <c r="H91" i="1"/>
  <c r="I91" i="1"/>
  <c r="J91" i="1"/>
  <c r="K91" i="1"/>
  <c r="L91" i="1"/>
  <c r="M91" i="1"/>
  <c r="N91" i="1"/>
</calcChain>
</file>

<file path=xl/sharedStrings.xml><?xml version="1.0" encoding="utf-8"?>
<sst xmlns="http://schemas.openxmlformats.org/spreadsheetml/2006/main" count="88" uniqueCount="88">
  <si>
    <t>ESTADO DE CAMPECHE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</si>
  <si>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</si>
  <si>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</si>
  <si>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</si>
  <si>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</si>
  <si>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</si>
  <si>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</si>
  <si>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</si>
  <si>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</si>
  <si>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</si>
  <si>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</si>
  <si>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</si>
  <si>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</si>
  <si>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</si>
  <si>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</si>
  <si>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</si>
  <si>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</si>
  <si>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</si>
  <si>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</si>
  <si>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Pagos de Estimulos a Servidores Publicos</t>
  </si>
  <si>
    <t>MATERIALES Y SUMINISTRO</t>
  </si>
  <si>
    <t>Alimentos y utensilios</t>
  </si>
  <si>
    <t>Materiales y artículos de construcción y de repara</t>
  </si>
  <si>
    <t>Productos químicos, farmacéuticos y de laboratorio</t>
  </si>
  <si>
    <t>Combustibles, lubricantes y aditivos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</si>
  <si>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</si>
  <si>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</si>
  <si>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</si>
  <si>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</si>
  <si>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</si>
  <si>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</si>
  <si>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</si>
  <si>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</si>
  <si>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</si>
  <si>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</si>
  <si>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</si>
  <si>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BIENES MUEBLES, INMUEBLES E INTANGIBLES</t>
  </si>
  <si>
    <t>Mobiliario y equipo de administración</t>
  </si>
  <si>
    <t>Maquinaria, otros equipos y herramientas</t>
  </si>
  <si>
    <t>INVERSIÓN PÚBLICA</t>
  </si>
  <si>
    <t>Obra pública en bienes de dominio público</t>
  </si>
  <si>
    <t>Previsiones</t>
  </si>
  <si>
    <t>Materiales de administración, emisión de documentos y art. oficiales</t>
  </si>
  <si>
    <t>Materias primas y materiales de producción y comercialización</t>
  </si>
  <si>
    <t>Vestuario, blancos, prendas de protección y artículos deportivos</t>
  </si>
  <si>
    <t>Materiales y suministros para seguridad</t>
  </si>
  <si>
    <t>Servicios profesionales, científicos, técnicos y otros servicios</t>
  </si>
  <si>
    <t>Servicios de instalación, reparación, mantenimiento y conservación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</si>
  <si>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</si>
  <si>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</si>
  <si>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</si>
  <si>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</si>
  <si>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</si>
  <si>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</si>
  <si>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</si>
  <si>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</si>
  <si>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</si>
  <si>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Activos biológicos</t>
  </si>
  <si>
    <t>Bienes inmuebles</t>
  </si>
  <si>
    <t>Activos intangibles</t>
  </si>
  <si>
    <t>Obra pública en bienes propios</t>
  </si>
  <si>
    <t>Proyectos productivos y acciones de fomento</t>
  </si>
  <si>
    <t>INVERSIONES FINANCIERAS Y OTRAS PREVISIONES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</si>
  <si>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</si>
  <si>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</si>
  <si>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</si>
  <si>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</si>
  <si>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</si>
  <si>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</si>
  <si>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</si>
  <si>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</si>
  <si>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</si>
  <si>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</si>
  <si>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</si>
  <si>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</si>
  <si>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</si>
  <si>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</si>
  <si>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</si>
  <si>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</si>
  <si>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</si>
  <si>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</si>
  <si>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ADEFAS</t>
  </si>
  <si>
    <t>TRANSFERENCIAS, ASIGNACIONES, SUBSIDIOS Y OTRAS AYUDAS</t>
  </si>
  <si>
    <t>Otras Prestaciones Sociales y Economicas</t>
  </si>
  <si>
    <t>Subsidios y subvenciones</t>
  </si>
  <si>
    <t>MUNICIPIO DE HECELCHAKAN</t>
  </si>
  <si>
    <t>Transferencias internas y asignaciones al sector publico</t>
  </si>
  <si>
    <t>CALENDARIO DE PRESUPUESTO DE EGRESOS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</si>
</sst>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-#,##0.00"/>
    <numFmt numFmtId="165" formatCode="#,##0.0000_ ;\-#,##0.0000\ "/>
  </numFmts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9"/>
      <color indexed="8"/>
      <name val="Times New Roman"/>
      <family val="1"/>
    </font>
    <font>
      <sz val="9.85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.85"/>
      <color indexed="8"/>
      <name val="Times New Roman"/>
      <family val="1"/>
    </font>
    <font>
      <sz val="9.85"/>
      <color indexed="8"/>
      <name val="Times New Roman"/>
      <family val="1"/>
    </font>
    <font>
      <b/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43" fontId="3" fillId="0" borderId="1" xfId="2" applyNumberFormat="1" applyBorder="1"/>
    <xf numFmtId="164" fontId="6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43" fontId="4" fillId="0" borderId="1" xfId="2" applyNumberFormat="1" applyFont="1" applyBorder="1"/>
    <xf numFmtId="164" fontId="0" fillId="0" borderId="0" xfId="0" applyNumberFormat="1" applyFill="1" applyBorder="1" applyAlignment="1" applyProtection="1"/>
    <xf numFmtId="0" fontId="11" fillId="0" borderId="0" xfId="0" applyFont="1" applyAlignment="1">
      <alignment vertical="center"/>
    </xf>
    <xf numFmtId="165" fontId="0" fillId="0" borderId="0" xfId="0" applyNumberFormat="1" applyFill="1" applyBorder="1" applyAlignment="1" applyProtection="1"/>
    <xf numFmtId="43" fontId="8" fillId="0" borderId="1" xfId="0" applyNumberFormat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NumberFormat="1" applyFill="1" applyBorder="1" applyAlignment="1" applyProtection="1">
      <alignment wrapText="1"/>
    </xf>
    <xf numFmtId="0" fontId="8" fillId="0" borderId="1" xfId="0" applyFont="1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wrapText="1"/>
    </xf>
    <xf numFmtId="43" fontId="2" fillId="0" borderId="1" xfId="2" applyNumberFormat="1" applyFont="1" applyBorder="1"/>
    <xf numFmtId="0" fontId="12" fillId="0" borderId="0" xfId="0" applyNumberFormat="1" applyFont="1" applyFill="1" applyBorder="1" applyAlignment="1" applyProtection="1"/>
    <xf numFmtId="43" fontId="6" fillId="0" borderId="1" xfId="0" applyNumberFormat="1" applyFont="1" applyBorder="1" applyAlignment="1">
      <alignment vertical="center" wrapText="1"/>
    </xf>
    <xf numFmtId="0" fontId="0" fillId="0" borderId="1" xfId="0" applyNumberFormat="1" applyFont="1" applyFill="1" applyBorder="1" applyAlignment="1" applyProtection="1"/>
    <xf numFmtId="0" fontId="7" fillId="0" borderId="0" xfId="0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2" fontId="3" fillId="0" borderId="1" xfId="2" applyNumberFormat="1" applyBorder="1"/>
    <xf numFmtId="43" fontId="1" fillId="0" borderId="1" xfId="2" applyNumberFormat="1" applyFont="1" applyBorder="1"/>
    <xf numFmtId="2" fontId="4" fillId="0" borderId="1" xfId="2" applyNumberFormat="1" applyFont="1" applyBorder="1"/>
    <xf numFmtId="2" fontId="1" fillId="0" borderId="1" xfId="2" applyNumberFormat="1" applyFont="1" applyBorder="1"/>
    <xf numFmtId="2" fontId="4" fillId="0" borderId="0" xfId="2" applyNumberFormat="1" applyFont="1" applyBorder="1"/>
  </cellXfs>
  <cellStyles count="5">
    <cellStyle name="Moneda 2" xfId="3"/>
    <cellStyle name="Moneda 3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1704975</xdr:colOff>
      <xdr:row>0</xdr:row>
      <xdr:rowOff>19050</xdr:rowOff>
    </xdr:from>
    <xdr:to>
      <xdr:col>3</xdr:col>
      <xdr:colOff>2362200</xdr:colOff>
      <xdr:row>2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557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282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1074420</xdr:colOff>
      <xdr:row>92</xdr:row>
      <xdr:rowOff>106680</xdr:rowOff>
    </xdr:from>
    <xdr:to>
      <xdr:col>4</xdr:col>
      <xdr:colOff>363855</xdr:colOff>
      <xdr:row>98</xdr:row>
      <xdr:rowOff>36196</xdr:rowOff>
    </xdr:to>
    <xdr:sp macro="" textlink="">
      <xdr:nvSpPr>
        <xdr:cNvPr id="6" name="5 CuadroTexto"/>
        <xdr:cNvSpPr txBox="1"/>
      </xdr:nvSpPr>
      <xdr:spPr>
        <a:xfrm>
          <a:off x="4122420" y="16710660"/>
          <a:ext cx="2390775" cy="889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7</xdr:col>
      <xdr:colOff>742950</xdr:colOff>
      <xdr:row>93</xdr:row>
      <xdr:rowOff>125730</xdr:rowOff>
    </xdr:from>
    <xdr:to>
      <xdr:col>10</xdr:col>
      <xdr:colOff>603885</xdr:colOff>
      <xdr:row>99</xdr:row>
      <xdr:rowOff>20955</xdr:rowOff>
    </xdr:to>
    <xdr:sp macro="" textlink="">
      <xdr:nvSpPr>
        <xdr:cNvPr id="8" name="7 CuadroTexto"/>
        <xdr:cNvSpPr txBox="1"/>
      </xdr:nvSpPr>
      <xdr:spPr>
        <a:xfrm>
          <a:off x="9477375" y="17727930"/>
          <a:ext cx="257556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 editAs="oneCell">
    <xdr:from>
      <xdr:col>0</xdr:col>
      <xdr:colOff>257175</xdr:colOff>
      <xdr:row>0</xdr:row>
      <xdr:rowOff>28575</xdr:rowOff>
    </xdr:from>
    <xdr:to>
      <xdr:col>0</xdr:col>
      <xdr:colOff>647700</xdr:colOff>
      <xdr:row>2</xdr:row>
      <xdr:rowOff>119183</xdr:rowOff>
    </xdr:to>
    <xdr:pic>
      <xdr:nvPicPr>
        <xdr:cNvPr id="9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57175" y="28575"/>
          <a:ext cx="390525" cy="471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13</xdr:col>
      <xdr:colOff>742950</xdr:colOff>
      <xdr:row>2</xdr:row>
      <xdr:rowOff>102248</xdr:rowOff>
    </xdr:to>
    <xdr:pic>
      <xdr:nvPicPr>
        <xdr:cNvPr id="1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4316075" y="0"/>
          <a:ext cx="581025" cy="48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topLeftCell="A79" workbookViewId="0">
      <selection activeCell="M83" sqref="M83"/>
    </sheetView>
  </sheetViews>
  <sheetFormatPr baseColWidth="10" defaultColWidth="11.42578125" defaultRowHeight="15" customHeight="1" x14ac:dyDescent="0.2"/>
  <cols>
    <col min="1" max="1" width="44.42578125" style="1" customWidth="1"/>
    <col min="2" max="2" width="17.140625" style="1" customWidth="1"/>
    <col min="3" max="3" width="14.7109375" style="1" customWidth="1"/>
    <col min="4" max="4" width="14.28515625" style="1" customWidth="1"/>
    <col min="5" max="5" width="13.85546875" style="1" customWidth="1"/>
    <col min="6" max="6" width="14.28515625" style="1" customWidth="1"/>
    <col min="7" max="7" width="14.5703125" style="1" customWidth="1"/>
    <col min="8" max="8" width="14" style="1" customWidth="1"/>
    <col min="9" max="12" width="14.140625" style="1" customWidth="1"/>
    <col min="13" max="13" width="14.28515625" style="1" customWidth="1"/>
    <col min="14" max="14" width="14" style="1" customWidth="1"/>
    <col min="15" max="15" width="12.140625" style="1" customWidth="1"/>
    <col min="16" max="16" width="14" style="1" customWidth="1"/>
    <col min="17" max="17" width="12.140625" style="1" customWidth="1"/>
    <col min="18" max="18" width="12.85546875" style="1" bestFit="1" customWidth="1"/>
    <col min="19" max="19" width="11.85546875" style="1" customWidth="1"/>
    <col min="20" max="20" width="12.42578125" style="1" customWidth="1"/>
    <col min="21" max="21" width="17.42578125" style="1" bestFit="1" customWidth="1"/>
    <col min="22" max="16384" width="11.42578125" style="1"/>
  </cols>
  <sheetData>
    <row r="1" spans="1:21" ht="15" customHeight="1" x14ac:dyDescent="0.2">
      <c r="A1" s="32" t="s">
        <v>85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1" ht="15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1" ht="15" customHeight="1" x14ac:dyDescent="0.2">
      <c r="A3" s="34" t="s">
        <v>87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1" ht="15" customHeight="1" x14ac:dyDescent="0.2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31"/>
      <c r="P5" s="31"/>
      <c r="Q5" s="31"/>
      <c r="R5" s="31"/>
      <c r="S5" s="31"/>
      <c r="T5" s="31"/>
      <c r="U5" s="5"/>
    </row>
    <row r="6" spans="1:21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6"/>
    </row>
    <row r="7" spans="1:21" s="28" customFormat="1" ht="15" customHeight="1" x14ac:dyDescent="0.25">
      <c r="A7" s="23" t="s">
        <v>14</v>
      </c>
      <c r="B7" s="15">
        <f>SUM(C7:N7)</f>
        <v>63803054.29999999</v>
      </c>
      <c r="C7" s="15">
        <f>SUM(C8:C14)</f>
        <v>5316940.9000000004</v>
      </c>
      <c r="D7" s="15">
        <f>SUM(D8:D14)</f>
        <v>5316919.4000000004</v>
      </c>
      <c r="E7" s="15">
        <f>SUM(E8:E14)</f>
        <v>5316919.4000000004</v>
      </c>
      <c r="F7" s="15">
        <f>SUM(F8:F14)</f>
        <v>5316919.4000000004</v>
      </c>
      <c r="G7" s="15">
        <f>SUM(G8:G14)</f>
        <v>5316919.4000000004</v>
      </c>
      <c r="H7" s="15">
        <f>SUM(H8:H14)</f>
        <v>5316919.4000000004</v>
      </c>
      <c r="I7" s="15">
        <f>SUM(I8:I14)</f>
        <v>5316919.4000000004</v>
      </c>
      <c r="J7" s="15">
        <f>SUM(J8:J14)</f>
        <v>5316919.4000000004</v>
      </c>
      <c r="K7" s="15">
        <f>SUM(K8:K14)</f>
        <v>5316919.4000000004</v>
      </c>
      <c r="L7" s="15">
        <f>SUM(L8:L14)</f>
        <v>5316919.4000000004</v>
      </c>
      <c r="M7" s="15">
        <f>SUM(M8:M14)</f>
        <v>5316919.4000000004</v>
      </c>
      <c r="N7" s="15">
        <f>SUM(N8:N14)</f>
        <v>5316919.4000000004</v>
      </c>
      <c r="O7" s="8"/>
      <c r="P7" s="8"/>
      <c r="Q7" s="8"/>
      <c r="R7" s="8"/>
      <c r="S7" s="8"/>
      <c r="T7" s="8"/>
      <c r="U7" s="8"/>
    </row>
    <row r="8" spans="1:21" ht="15" customHeight="1" x14ac:dyDescent="0.25">
      <c r="A8" s="22" t="s">
        <v>15</v>
      </c>
      <c r="B8" s="7">
        <f>SUM(C8:N8)</f>
        <v>30590855.370000001</v>
      </c>
      <c r="C8" s="7">
        <v>2549237.37</v>
      </c>
      <c r="D8" s="7">
        <v>2549238</v>
      </c>
      <c r="E8" s="7">
        <v>2549238</v>
      </c>
      <c r="F8" s="7">
        <v>2549238</v>
      </c>
      <c r="G8" s="7">
        <v>2549238</v>
      </c>
      <c r="H8" s="7">
        <v>2549238</v>
      </c>
      <c r="I8" s="7">
        <v>2549238</v>
      </c>
      <c r="J8" s="7">
        <v>2549238</v>
      </c>
      <c r="K8" s="7">
        <v>2549238</v>
      </c>
      <c r="L8" s="7">
        <v>2549238</v>
      </c>
      <c r="M8" s="7">
        <v>2549238</v>
      </c>
      <c r="N8" s="7">
        <v>2549238</v>
      </c>
      <c r="U8" s="8"/>
    </row>
    <row r="9" spans="1:21" ht="15" customHeight="1" x14ac:dyDescent="0.25">
      <c r="A9" s="22" t="s">
        <v>16</v>
      </c>
      <c r="B9" s="7">
        <f>SUM(C9:N9)</f>
        <v>14677774.840000002</v>
      </c>
      <c r="C9" s="7">
        <v>1223147.94</v>
      </c>
      <c r="D9" s="7">
        <v>1223147.8999999999</v>
      </c>
      <c r="E9" s="7">
        <v>1223147.8999999999</v>
      </c>
      <c r="F9" s="7">
        <v>1223147.8999999999</v>
      </c>
      <c r="G9" s="7">
        <v>1223147.8999999999</v>
      </c>
      <c r="H9" s="7">
        <v>1223147.8999999999</v>
      </c>
      <c r="I9" s="7">
        <v>1223147.8999999999</v>
      </c>
      <c r="J9" s="7">
        <v>1223147.8999999999</v>
      </c>
      <c r="K9" s="7">
        <v>1223147.8999999999</v>
      </c>
      <c r="L9" s="7">
        <v>1223147.8999999999</v>
      </c>
      <c r="M9" s="7">
        <v>1223147.8999999999</v>
      </c>
      <c r="N9" s="7">
        <v>1223147.8999999999</v>
      </c>
      <c r="P9" s="6"/>
      <c r="U9" s="8"/>
    </row>
    <row r="10" spans="1:21" ht="15" customHeight="1" x14ac:dyDescent="0.25">
      <c r="A10" s="22" t="s">
        <v>17</v>
      </c>
      <c r="B10" s="7">
        <f>SUM(C10:N10)</f>
        <v>11889474.09</v>
      </c>
      <c r="C10" s="7">
        <v>990789.59</v>
      </c>
      <c r="D10" s="7">
        <v>990789.5</v>
      </c>
      <c r="E10" s="7">
        <v>990789.5</v>
      </c>
      <c r="F10" s="7">
        <v>990789.5</v>
      </c>
      <c r="G10" s="7">
        <v>990789.5</v>
      </c>
      <c r="H10" s="7">
        <v>990789.5</v>
      </c>
      <c r="I10" s="7">
        <v>990789.5</v>
      </c>
      <c r="J10" s="7">
        <v>990789.5</v>
      </c>
      <c r="K10" s="7">
        <v>990789.5</v>
      </c>
      <c r="L10" s="7">
        <v>990789.5</v>
      </c>
      <c r="M10" s="7">
        <v>990789.5</v>
      </c>
      <c r="N10" s="7">
        <v>990789.5</v>
      </c>
      <c r="P10" s="6"/>
      <c r="U10" s="8"/>
    </row>
    <row r="11" spans="1:21" ht="15" customHeight="1" x14ac:dyDescent="0.25">
      <c r="A11" s="22" t="s">
        <v>18</v>
      </c>
      <c r="B11" s="7">
        <f>SUM(C11:N11)</f>
        <v>3299292</v>
      </c>
      <c r="C11" s="7">
        <v>274941</v>
      </c>
      <c r="D11" s="7">
        <v>274941</v>
      </c>
      <c r="E11" s="7">
        <v>274941</v>
      </c>
      <c r="F11" s="7">
        <v>274941</v>
      </c>
      <c r="G11" s="7">
        <v>274941</v>
      </c>
      <c r="H11" s="7">
        <v>274941</v>
      </c>
      <c r="I11" s="7">
        <v>274941</v>
      </c>
      <c r="J11" s="7">
        <v>274941</v>
      </c>
      <c r="K11" s="7">
        <v>274941</v>
      </c>
      <c r="L11" s="7">
        <v>274941</v>
      </c>
      <c r="M11" s="7">
        <v>274941</v>
      </c>
      <c r="N11" s="7">
        <v>274941</v>
      </c>
      <c r="P11" s="6"/>
      <c r="U11" s="8"/>
    </row>
    <row r="12" spans="1:21" ht="15" customHeight="1" x14ac:dyDescent="0.25">
      <c r="A12" s="22" t="s">
        <v>83</v>
      </c>
      <c r="B12" s="7">
        <f>SUM(C12:N12)</f>
        <v>2415347</v>
      </c>
      <c r="C12" s="7">
        <v>201289</v>
      </c>
      <c r="D12" s="7">
        <v>201278</v>
      </c>
      <c r="E12" s="7">
        <v>201278</v>
      </c>
      <c r="F12" s="7">
        <v>201278</v>
      </c>
      <c r="G12" s="7">
        <v>201278</v>
      </c>
      <c r="H12" s="7">
        <v>201278</v>
      </c>
      <c r="I12" s="7">
        <v>201278</v>
      </c>
      <c r="J12" s="7">
        <v>201278</v>
      </c>
      <c r="K12" s="7">
        <v>201278</v>
      </c>
      <c r="L12" s="7">
        <v>201278</v>
      </c>
      <c r="M12" s="7">
        <v>201278</v>
      </c>
      <c r="N12" s="7">
        <v>201278</v>
      </c>
      <c r="P12" s="6"/>
      <c r="U12" s="8"/>
    </row>
    <row r="13" spans="1:21" ht="15" customHeight="1" x14ac:dyDescent="0.25">
      <c r="A13" s="22" t="s">
        <v>41</v>
      </c>
      <c r="B13" s="7"/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U13" s="8"/>
    </row>
    <row r="14" spans="1:21" ht="15" customHeight="1" x14ac:dyDescent="0.25">
      <c r="A14" s="22" t="s">
        <v>19</v>
      </c>
      <c r="B14" s="7">
        <f>SUM(C14:N14)</f>
        <v>930311</v>
      </c>
      <c r="C14" s="7">
        <v>77536</v>
      </c>
      <c r="D14" s="7">
        <v>77525</v>
      </c>
      <c r="E14" s="7">
        <v>77525</v>
      </c>
      <c r="F14" s="7">
        <v>77525</v>
      </c>
      <c r="G14" s="7">
        <v>77525</v>
      </c>
      <c r="H14" s="7">
        <v>77525</v>
      </c>
      <c r="I14" s="7">
        <v>77525</v>
      </c>
      <c r="J14" s="7">
        <v>77525</v>
      </c>
      <c r="K14" s="7">
        <v>77525</v>
      </c>
      <c r="L14" s="7">
        <v>77525</v>
      </c>
      <c r="M14" s="7">
        <v>77525</v>
      </c>
      <c r="N14" s="7">
        <v>77525</v>
      </c>
      <c r="U14" s="8"/>
    </row>
    <row r="15" spans="1:21" ht="15" customHeight="1" x14ac:dyDescent="0.25">
      <c r="A15" s="24"/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8"/>
    </row>
    <row r="16" spans="1:21" s="28" customFormat="1" ht="15" customHeight="1" x14ac:dyDescent="0.25">
      <c r="A16" s="21" t="s">
        <v>20</v>
      </c>
      <c r="B16" s="20">
        <f>SUM(C16:N16)</f>
        <v>13337592.300000001</v>
      </c>
      <c r="C16" s="15">
        <f>SUM(C17:C25)</f>
        <v>1111470.04</v>
      </c>
      <c r="D16" s="15">
        <f>SUM(D17:D25)</f>
        <v>1111465.6600000001</v>
      </c>
      <c r="E16" s="15">
        <f t="shared" ref="E16:N16" si="0">SUM(E17:E25)</f>
        <v>1111465.6600000001</v>
      </c>
      <c r="F16" s="15">
        <f t="shared" si="0"/>
        <v>1111465.6600000001</v>
      </c>
      <c r="G16" s="15">
        <f t="shared" si="0"/>
        <v>1111465.6600000001</v>
      </c>
      <c r="H16" s="15">
        <f t="shared" si="0"/>
        <v>1111465.6600000001</v>
      </c>
      <c r="I16" s="15">
        <f t="shared" si="0"/>
        <v>1111465.6600000001</v>
      </c>
      <c r="J16" s="15">
        <f t="shared" si="0"/>
        <v>1111465.6600000001</v>
      </c>
      <c r="K16" s="15">
        <f t="shared" si="0"/>
        <v>1111465.6600000001</v>
      </c>
      <c r="L16" s="15">
        <f t="shared" si="0"/>
        <v>1111465.6600000001</v>
      </c>
      <c r="M16" s="15">
        <f t="shared" si="0"/>
        <v>1111465.6600000001</v>
      </c>
      <c r="N16" s="15">
        <f t="shared" si="0"/>
        <v>1111465.6600000001</v>
      </c>
      <c r="O16" s="8"/>
      <c r="P16" s="8"/>
      <c r="Q16" s="8"/>
      <c r="R16" s="8"/>
      <c r="S16" s="8"/>
      <c r="T16" s="8"/>
      <c r="U16" s="8"/>
    </row>
    <row r="17" spans="1:21" ht="24.75" customHeight="1" x14ac:dyDescent="0.25">
      <c r="A17" s="25" t="s">
        <v>42</v>
      </c>
      <c r="B17" s="7">
        <f>SUM(C17:N17)</f>
        <v>3389857.0999999996</v>
      </c>
      <c r="C17" s="7">
        <v>282488.11</v>
      </c>
      <c r="D17" s="7">
        <v>282488.09000000003</v>
      </c>
      <c r="E17" s="7">
        <v>282488.09000000003</v>
      </c>
      <c r="F17" s="7">
        <v>282488.09000000003</v>
      </c>
      <c r="G17" s="7">
        <v>282488.09000000003</v>
      </c>
      <c r="H17" s="7">
        <v>282488.09000000003</v>
      </c>
      <c r="I17" s="7">
        <v>282488.09000000003</v>
      </c>
      <c r="J17" s="7">
        <v>282488.09000000003</v>
      </c>
      <c r="K17" s="7">
        <v>282488.09000000003</v>
      </c>
      <c r="L17" s="7">
        <v>282488.09000000003</v>
      </c>
      <c r="M17" s="7">
        <v>282488.09000000003</v>
      </c>
      <c r="N17" s="7">
        <v>282488.09000000003</v>
      </c>
      <c r="O17" s="10"/>
      <c r="P17" s="10"/>
      <c r="U17" s="8"/>
    </row>
    <row r="18" spans="1:21" ht="15" customHeight="1" x14ac:dyDescent="0.25">
      <c r="A18" s="25" t="s">
        <v>21</v>
      </c>
      <c r="B18" s="7">
        <f>SUM(C18:N18)</f>
        <v>816582.99999999988</v>
      </c>
      <c r="C18" s="7">
        <v>68048.62</v>
      </c>
      <c r="D18" s="7">
        <v>68048.58</v>
      </c>
      <c r="E18" s="7">
        <v>68048.58</v>
      </c>
      <c r="F18" s="7">
        <v>68048.58</v>
      </c>
      <c r="G18" s="7">
        <v>68048.58</v>
      </c>
      <c r="H18" s="7">
        <v>68048.58</v>
      </c>
      <c r="I18" s="7">
        <v>68048.58</v>
      </c>
      <c r="J18" s="7">
        <v>68048.58</v>
      </c>
      <c r="K18" s="7">
        <v>68048.58</v>
      </c>
      <c r="L18" s="7">
        <v>68048.58</v>
      </c>
      <c r="M18" s="7">
        <v>68048.58</v>
      </c>
      <c r="N18" s="7">
        <v>68048.58</v>
      </c>
      <c r="O18" s="10"/>
      <c r="P18" s="10"/>
      <c r="U18" s="8"/>
    </row>
    <row r="19" spans="1:21" ht="21" customHeight="1" x14ac:dyDescent="0.25">
      <c r="A19" s="25" t="s">
        <v>43</v>
      </c>
      <c r="B19" s="7"/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10"/>
      <c r="P19" s="10"/>
      <c r="U19" s="8"/>
    </row>
    <row r="20" spans="1:21" ht="15" customHeight="1" x14ac:dyDescent="0.25">
      <c r="A20" s="25" t="s">
        <v>22</v>
      </c>
      <c r="B20" s="7">
        <f>SUM(C20:N20)</f>
        <v>2566574.2000000002</v>
      </c>
      <c r="C20" s="7">
        <v>213883.2</v>
      </c>
      <c r="D20" s="7">
        <v>213881</v>
      </c>
      <c r="E20" s="7">
        <v>213881</v>
      </c>
      <c r="F20" s="7">
        <v>213881</v>
      </c>
      <c r="G20" s="7">
        <v>213881</v>
      </c>
      <c r="H20" s="7">
        <v>213881</v>
      </c>
      <c r="I20" s="7">
        <v>213881</v>
      </c>
      <c r="J20" s="7">
        <v>213881</v>
      </c>
      <c r="K20" s="7">
        <v>213881</v>
      </c>
      <c r="L20" s="7">
        <v>213881</v>
      </c>
      <c r="M20" s="7">
        <v>213881</v>
      </c>
      <c r="N20" s="7">
        <v>213881</v>
      </c>
      <c r="O20" s="8"/>
      <c r="P20" s="8"/>
      <c r="U20" s="8"/>
    </row>
    <row r="21" spans="1:21" ht="15" customHeight="1" x14ac:dyDescent="0.25">
      <c r="A21" s="25" t="s">
        <v>23</v>
      </c>
      <c r="B21" s="7">
        <f>SUM(C21:N21)</f>
        <v>892475.00000000023</v>
      </c>
      <c r="C21" s="7">
        <v>74372.990000000005</v>
      </c>
      <c r="D21" s="7">
        <v>74372.91</v>
      </c>
      <c r="E21" s="7">
        <v>74372.91</v>
      </c>
      <c r="F21" s="7">
        <v>74372.91</v>
      </c>
      <c r="G21" s="7">
        <v>74372.91</v>
      </c>
      <c r="H21" s="7">
        <v>74372.91</v>
      </c>
      <c r="I21" s="7">
        <v>74372.91</v>
      </c>
      <c r="J21" s="7">
        <v>74372.91</v>
      </c>
      <c r="K21" s="7">
        <v>74372.91</v>
      </c>
      <c r="L21" s="7">
        <v>74372.91</v>
      </c>
      <c r="M21" s="7">
        <v>74372.91</v>
      </c>
      <c r="N21" s="7">
        <v>74372.91</v>
      </c>
      <c r="O21" s="8"/>
      <c r="P21" s="8"/>
      <c r="U21" s="8"/>
    </row>
    <row r="22" spans="1:21" ht="15" customHeight="1" x14ac:dyDescent="0.25">
      <c r="A22" s="25" t="s">
        <v>24</v>
      </c>
      <c r="B22" s="7">
        <f>SUM(C22:N22)</f>
        <v>4179278</v>
      </c>
      <c r="C22" s="7">
        <v>348275</v>
      </c>
      <c r="D22" s="7">
        <v>348273</v>
      </c>
      <c r="E22" s="7">
        <v>348273</v>
      </c>
      <c r="F22" s="7">
        <v>348273</v>
      </c>
      <c r="G22" s="7">
        <v>348273</v>
      </c>
      <c r="H22" s="7">
        <v>348273</v>
      </c>
      <c r="I22" s="7">
        <v>348273</v>
      </c>
      <c r="J22" s="7">
        <v>348273</v>
      </c>
      <c r="K22" s="7">
        <v>348273</v>
      </c>
      <c r="L22" s="7">
        <v>348273</v>
      </c>
      <c r="M22" s="7">
        <v>348273</v>
      </c>
      <c r="N22" s="7">
        <v>348273</v>
      </c>
      <c r="O22" s="10"/>
      <c r="P22" s="10"/>
      <c r="U22" s="8"/>
    </row>
    <row r="23" spans="1:21" ht="24" customHeight="1" x14ac:dyDescent="0.25">
      <c r="A23" s="25" t="s">
        <v>44</v>
      </c>
      <c r="B23" s="7">
        <f>SUM(C23:N23)</f>
        <v>838149</v>
      </c>
      <c r="C23" s="7">
        <v>69845.75</v>
      </c>
      <c r="D23" s="7">
        <v>69845.75</v>
      </c>
      <c r="E23" s="7">
        <v>69845.75</v>
      </c>
      <c r="F23" s="7">
        <v>69845.75</v>
      </c>
      <c r="G23" s="7">
        <v>69845.75</v>
      </c>
      <c r="H23" s="7">
        <v>69845.75</v>
      </c>
      <c r="I23" s="7">
        <v>69845.75</v>
      </c>
      <c r="J23" s="7">
        <v>69845.75</v>
      </c>
      <c r="K23" s="7">
        <v>69845.75</v>
      </c>
      <c r="L23" s="7">
        <v>69845.75</v>
      </c>
      <c r="M23" s="7">
        <v>69845.75</v>
      </c>
      <c r="N23" s="7">
        <v>69845.75</v>
      </c>
      <c r="O23" s="10"/>
      <c r="P23" s="10"/>
      <c r="U23" s="8"/>
    </row>
    <row r="24" spans="1:21" ht="15" customHeight="1" x14ac:dyDescent="0.25">
      <c r="A24" s="25" t="s">
        <v>45</v>
      </c>
      <c r="B24" s="7"/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10"/>
      <c r="P24" s="10"/>
      <c r="U24" s="8"/>
    </row>
    <row r="25" spans="1:21" ht="15" customHeight="1" x14ac:dyDescent="0.25">
      <c r="A25" s="25" t="s">
        <v>25</v>
      </c>
      <c r="B25" s="7">
        <f>SUM(C25:N25)</f>
        <v>654676</v>
      </c>
      <c r="C25" s="7">
        <v>54556.37</v>
      </c>
      <c r="D25" s="7">
        <v>54556.33</v>
      </c>
      <c r="E25" s="7">
        <v>54556.33</v>
      </c>
      <c r="F25" s="7">
        <v>54556.33</v>
      </c>
      <c r="G25" s="7">
        <v>54556.33</v>
      </c>
      <c r="H25" s="7">
        <v>54556.33</v>
      </c>
      <c r="I25" s="7">
        <v>54556.33</v>
      </c>
      <c r="J25" s="7">
        <v>54556.33</v>
      </c>
      <c r="K25" s="7">
        <v>54556.33</v>
      </c>
      <c r="L25" s="7">
        <v>54556.33</v>
      </c>
      <c r="M25" s="7">
        <v>54556.33</v>
      </c>
      <c r="N25" s="7">
        <v>54556.33</v>
      </c>
      <c r="O25" s="10"/>
      <c r="P25" s="10"/>
      <c r="U25" s="8"/>
    </row>
    <row r="26" spans="1:21" ht="15" customHeight="1" x14ac:dyDescent="0.25">
      <c r="A26" s="24"/>
      <c r="B26" s="3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U26" s="8"/>
    </row>
    <row r="27" spans="1:21" s="28" customFormat="1" ht="15" customHeight="1" x14ac:dyDescent="0.25">
      <c r="A27" s="21" t="s">
        <v>26</v>
      </c>
      <c r="B27" s="20">
        <f>SUM(C27:N27)</f>
        <v>22071018.57</v>
      </c>
      <c r="C27" s="15">
        <f>SUM(C28:C36)</f>
        <v>1839252.07</v>
      </c>
      <c r="D27" s="15">
        <f>SUM(D28:D36)</f>
        <v>1839251.5</v>
      </c>
      <c r="E27" s="15">
        <f>SUM(E28:E36)</f>
        <v>1839251.5</v>
      </c>
      <c r="F27" s="15">
        <f>SUM(F28:F36)</f>
        <v>1839251.5</v>
      </c>
      <c r="G27" s="15">
        <f>SUM(G28:G36)</f>
        <v>1839251.5</v>
      </c>
      <c r="H27" s="15">
        <f>SUM(H28:H36)</f>
        <v>1839251.5</v>
      </c>
      <c r="I27" s="15">
        <f>SUM(I28:I36)</f>
        <v>1839251.5</v>
      </c>
      <c r="J27" s="15">
        <f>SUM(J28:J36)</f>
        <v>1839251.5</v>
      </c>
      <c r="K27" s="15">
        <f>SUM(K28:K36)</f>
        <v>1839251.5</v>
      </c>
      <c r="L27" s="15">
        <f>SUM(L28:L36)</f>
        <v>1839251.5</v>
      </c>
      <c r="M27" s="15">
        <f>SUM(M28:M36)</f>
        <v>1839251.5</v>
      </c>
      <c r="N27" s="15">
        <f>SUM(N28:N36)</f>
        <v>1839251.5</v>
      </c>
      <c r="O27" s="8"/>
      <c r="P27" s="8"/>
      <c r="Q27" s="8"/>
      <c r="R27" s="8"/>
      <c r="S27" s="8"/>
      <c r="T27" s="8"/>
      <c r="U27" s="8"/>
    </row>
    <row r="28" spans="1:21" ht="15" customHeight="1" x14ac:dyDescent="0.25">
      <c r="A28" s="25" t="s">
        <v>27</v>
      </c>
      <c r="B28" s="7">
        <f t="shared" ref="B28:B36" si="1">SUM(C28:N28)</f>
        <v>13145546.750000002</v>
      </c>
      <c r="C28" s="7">
        <v>1095462.33</v>
      </c>
      <c r="D28" s="7">
        <v>1095462.22</v>
      </c>
      <c r="E28" s="7">
        <v>1095462.22</v>
      </c>
      <c r="F28" s="7">
        <v>1095462.22</v>
      </c>
      <c r="G28" s="7">
        <v>1095462.22</v>
      </c>
      <c r="H28" s="7">
        <v>1095462.22</v>
      </c>
      <c r="I28" s="7">
        <v>1095462.22</v>
      </c>
      <c r="J28" s="7">
        <v>1095462.22</v>
      </c>
      <c r="K28" s="7">
        <v>1095462.22</v>
      </c>
      <c r="L28" s="7">
        <v>1095462.22</v>
      </c>
      <c r="M28" s="7">
        <v>1095462.22</v>
      </c>
      <c r="N28" s="7">
        <v>1095462.22</v>
      </c>
      <c r="O28" s="10"/>
      <c r="P28" s="10"/>
      <c r="Q28" s="10"/>
      <c r="R28" s="10"/>
      <c r="U28" s="8"/>
    </row>
    <row r="29" spans="1:21" ht="15" customHeight="1" x14ac:dyDescent="0.25">
      <c r="A29" s="25" t="s">
        <v>28</v>
      </c>
      <c r="B29" s="7">
        <f t="shared" si="1"/>
        <v>2273869.8199999994</v>
      </c>
      <c r="C29" s="7">
        <v>189489.17</v>
      </c>
      <c r="D29" s="7">
        <v>189489.15</v>
      </c>
      <c r="E29" s="7">
        <v>189489.15</v>
      </c>
      <c r="F29" s="7">
        <v>189489.15</v>
      </c>
      <c r="G29" s="7">
        <v>189489.15</v>
      </c>
      <c r="H29" s="7">
        <v>189489.15</v>
      </c>
      <c r="I29" s="7">
        <v>189489.15</v>
      </c>
      <c r="J29" s="7">
        <v>189489.15</v>
      </c>
      <c r="K29" s="7">
        <v>189489.15</v>
      </c>
      <c r="L29" s="7">
        <v>189489.15</v>
      </c>
      <c r="M29" s="7">
        <v>189489.15</v>
      </c>
      <c r="N29" s="7">
        <v>189489.15</v>
      </c>
      <c r="O29" s="10"/>
      <c r="P29" s="10"/>
      <c r="U29" s="8"/>
    </row>
    <row r="30" spans="1:21" ht="22.5" customHeight="1" x14ac:dyDescent="0.25">
      <c r="A30" s="25" t="s">
        <v>46</v>
      </c>
      <c r="B30" s="7">
        <f t="shared" si="1"/>
        <v>624156.76</v>
      </c>
      <c r="C30" s="7">
        <v>52013.1</v>
      </c>
      <c r="D30" s="7">
        <v>52013.06</v>
      </c>
      <c r="E30" s="7">
        <v>52013.06</v>
      </c>
      <c r="F30" s="7">
        <v>52013.06</v>
      </c>
      <c r="G30" s="7">
        <v>52013.06</v>
      </c>
      <c r="H30" s="7">
        <v>52013.06</v>
      </c>
      <c r="I30" s="7">
        <v>52013.06</v>
      </c>
      <c r="J30" s="7">
        <v>52013.06</v>
      </c>
      <c r="K30" s="7">
        <v>52013.06</v>
      </c>
      <c r="L30" s="7">
        <v>52013.06</v>
      </c>
      <c r="M30" s="7">
        <v>52013.06</v>
      </c>
      <c r="N30" s="7">
        <v>52013.06</v>
      </c>
      <c r="O30" s="10"/>
      <c r="P30" s="10"/>
      <c r="U30" s="8"/>
    </row>
    <row r="31" spans="1:21" ht="15" customHeight="1" x14ac:dyDescent="0.25">
      <c r="A31" s="25" t="s">
        <v>29</v>
      </c>
      <c r="B31" s="7">
        <f t="shared" si="1"/>
        <v>62924.000000000015</v>
      </c>
      <c r="C31" s="7">
        <v>5243.74</v>
      </c>
      <c r="D31" s="7">
        <v>5243.66</v>
      </c>
      <c r="E31" s="7">
        <v>5243.66</v>
      </c>
      <c r="F31" s="7">
        <v>5243.66</v>
      </c>
      <c r="G31" s="7">
        <v>5243.66</v>
      </c>
      <c r="H31" s="7">
        <v>5243.66</v>
      </c>
      <c r="I31" s="7">
        <v>5243.66</v>
      </c>
      <c r="J31" s="7">
        <v>5243.66</v>
      </c>
      <c r="K31" s="7">
        <v>5243.66</v>
      </c>
      <c r="L31" s="7">
        <v>5243.66</v>
      </c>
      <c r="M31" s="7">
        <v>5243.66</v>
      </c>
      <c r="N31" s="7">
        <v>5243.66</v>
      </c>
      <c r="O31" s="10"/>
      <c r="P31" s="10"/>
      <c r="U31" s="8"/>
    </row>
    <row r="32" spans="1:21" ht="22.5" customHeight="1" x14ac:dyDescent="0.25">
      <c r="A32" s="25" t="s">
        <v>47</v>
      </c>
      <c r="B32" s="7">
        <f t="shared" si="1"/>
        <v>1068295.4099999999</v>
      </c>
      <c r="C32" s="7">
        <v>89024.7</v>
      </c>
      <c r="D32" s="7">
        <v>89024.61</v>
      </c>
      <c r="E32" s="7">
        <v>89024.61</v>
      </c>
      <c r="F32" s="7">
        <v>89024.61</v>
      </c>
      <c r="G32" s="7">
        <v>89024.61</v>
      </c>
      <c r="H32" s="7">
        <v>89024.61</v>
      </c>
      <c r="I32" s="7">
        <v>89024.61</v>
      </c>
      <c r="J32" s="7">
        <v>89024.61</v>
      </c>
      <c r="K32" s="7">
        <v>89024.61</v>
      </c>
      <c r="L32" s="7">
        <v>89024.61</v>
      </c>
      <c r="M32" s="7">
        <v>89024.61</v>
      </c>
      <c r="N32" s="7">
        <v>89024.61</v>
      </c>
      <c r="O32" s="10"/>
      <c r="P32" s="10"/>
      <c r="U32" s="8"/>
    </row>
    <row r="33" spans="1:21" ht="15" customHeight="1" x14ac:dyDescent="0.25">
      <c r="A33" s="25" t="s">
        <v>30</v>
      </c>
      <c r="B33" s="7">
        <f t="shared" si="1"/>
        <v>175860</v>
      </c>
      <c r="C33" s="7">
        <v>14655</v>
      </c>
      <c r="D33" s="7">
        <v>14655</v>
      </c>
      <c r="E33" s="7">
        <v>14655</v>
      </c>
      <c r="F33" s="7">
        <v>14655</v>
      </c>
      <c r="G33" s="7">
        <v>14655</v>
      </c>
      <c r="H33" s="7">
        <v>14655</v>
      </c>
      <c r="I33" s="7">
        <v>14655</v>
      </c>
      <c r="J33" s="7">
        <v>14655</v>
      </c>
      <c r="K33" s="7">
        <v>14655</v>
      </c>
      <c r="L33" s="7">
        <v>14655</v>
      </c>
      <c r="M33" s="7">
        <v>14655</v>
      </c>
      <c r="N33" s="7">
        <v>14655</v>
      </c>
      <c r="O33" s="10"/>
      <c r="P33" s="10"/>
      <c r="U33" s="8"/>
    </row>
    <row r="34" spans="1:21" ht="15" customHeight="1" x14ac:dyDescent="0.25">
      <c r="A34" s="25" t="s">
        <v>31</v>
      </c>
      <c r="B34" s="7">
        <f t="shared" si="1"/>
        <v>53498.000000000015</v>
      </c>
      <c r="C34" s="7">
        <v>4458.24</v>
      </c>
      <c r="D34" s="7">
        <v>4458.16</v>
      </c>
      <c r="E34" s="7">
        <v>4458.16</v>
      </c>
      <c r="F34" s="7">
        <v>4458.16</v>
      </c>
      <c r="G34" s="7">
        <v>4458.16</v>
      </c>
      <c r="H34" s="7">
        <v>4458.16</v>
      </c>
      <c r="I34" s="7">
        <v>4458.16</v>
      </c>
      <c r="J34" s="7">
        <v>4458.16</v>
      </c>
      <c r="K34" s="7">
        <v>4458.16</v>
      </c>
      <c r="L34" s="7">
        <v>4458.16</v>
      </c>
      <c r="M34" s="7">
        <v>4458.16</v>
      </c>
      <c r="N34" s="7">
        <v>4458.16</v>
      </c>
      <c r="O34" s="10"/>
      <c r="P34" s="10"/>
      <c r="U34" s="8"/>
    </row>
    <row r="35" spans="1:21" ht="15" customHeight="1" x14ac:dyDescent="0.25">
      <c r="A35" s="25" t="s">
        <v>32</v>
      </c>
      <c r="B35" s="7">
        <f t="shared" si="1"/>
        <v>2251281.8800000004</v>
      </c>
      <c r="C35" s="7">
        <v>187606.86</v>
      </c>
      <c r="D35" s="7">
        <v>187606.82</v>
      </c>
      <c r="E35" s="7">
        <v>187606.82</v>
      </c>
      <c r="F35" s="7">
        <v>187606.82</v>
      </c>
      <c r="G35" s="7">
        <v>187606.82</v>
      </c>
      <c r="H35" s="7">
        <v>187606.82</v>
      </c>
      <c r="I35" s="7">
        <v>187606.82</v>
      </c>
      <c r="J35" s="7">
        <v>187606.82</v>
      </c>
      <c r="K35" s="7">
        <v>187606.82</v>
      </c>
      <c r="L35" s="7">
        <v>187606.82</v>
      </c>
      <c r="M35" s="7">
        <v>187606.82</v>
      </c>
      <c r="N35" s="7">
        <v>187606.82</v>
      </c>
      <c r="O35" s="10"/>
      <c r="P35" s="10"/>
      <c r="U35" s="8"/>
    </row>
    <row r="36" spans="1:21" ht="15" customHeight="1" x14ac:dyDescent="0.25">
      <c r="A36" s="25" t="s">
        <v>33</v>
      </c>
      <c r="B36" s="7">
        <f t="shared" si="1"/>
        <v>2415585.9500000002</v>
      </c>
      <c r="C36" s="7">
        <v>201298.93</v>
      </c>
      <c r="D36" s="7">
        <v>201298.82</v>
      </c>
      <c r="E36" s="7">
        <v>201298.82</v>
      </c>
      <c r="F36" s="7">
        <v>201298.82</v>
      </c>
      <c r="G36" s="7">
        <v>201298.82</v>
      </c>
      <c r="H36" s="7">
        <v>201298.82</v>
      </c>
      <c r="I36" s="7">
        <v>201298.82</v>
      </c>
      <c r="J36" s="7">
        <v>201298.82</v>
      </c>
      <c r="K36" s="7">
        <v>201298.82</v>
      </c>
      <c r="L36" s="7">
        <v>201298.82</v>
      </c>
      <c r="M36" s="7">
        <v>201298.82</v>
      </c>
      <c r="N36" s="7">
        <v>201298.82</v>
      </c>
      <c r="U36" s="8"/>
    </row>
    <row r="37" spans="1:21" ht="15" customHeight="1" x14ac:dyDescent="0.25">
      <c r="A37" s="25"/>
      <c r="B37" s="9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U37" s="8"/>
    </row>
    <row r="38" spans="1:21" s="28" customFormat="1" ht="23.25" customHeight="1" x14ac:dyDescent="0.25">
      <c r="A38" s="21" t="s">
        <v>82</v>
      </c>
      <c r="B38" s="29">
        <f>SUM(C38:N38)</f>
        <v>31723206.649999991</v>
      </c>
      <c r="C38" s="15">
        <f>SUM(C39:C47)</f>
        <v>2101933.9700000002</v>
      </c>
      <c r="D38" s="15">
        <f t="shared" ref="D38:M38" si="2">SUM(D39:D47)</f>
        <v>2101933.88</v>
      </c>
      <c r="E38" s="15">
        <f t="shared" si="2"/>
        <v>2101933.88</v>
      </c>
      <c r="F38" s="15">
        <f t="shared" si="2"/>
        <v>5351933.88</v>
      </c>
      <c r="G38" s="15">
        <f t="shared" si="2"/>
        <v>2101933.88</v>
      </c>
      <c r="H38" s="15">
        <f t="shared" si="2"/>
        <v>2101933.88</v>
      </c>
      <c r="I38" s="15">
        <f t="shared" si="2"/>
        <v>5351933.88</v>
      </c>
      <c r="J38" s="15">
        <f t="shared" si="2"/>
        <v>2101933.88</v>
      </c>
      <c r="K38" s="15">
        <f t="shared" si="2"/>
        <v>2101933.88</v>
      </c>
      <c r="L38" s="15">
        <f t="shared" si="2"/>
        <v>2101933.88</v>
      </c>
      <c r="M38" s="15">
        <f t="shared" si="2"/>
        <v>2101933.88</v>
      </c>
      <c r="N38" s="15">
        <f>SUM(N39:N47)</f>
        <v>2101933.88</v>
      </c>
      <c r="O38" s="8"/>
      <c r="P38" s="8"/>
      <c r="Q38" s="8"/>
      <c r="R38" s="8"/>
      <c r="S38" s="8"/>
      <c r="T38" s="8"/>
      <c r="U38" s="8"/>
    </row>
    <row r="39" spans="1:21" ht="22.5" customHeight="1" x14ac:dyDescent="0.25">
      <c r="A39" s="25" t="s">
        <v>86</v>
      </c>
      <c r="B39" s="7">
        <f>SUM(C39:N39)</f>
        <v>7200000</v>
      </c>
      <c r="C39" s="7">
        <v>600000</v>
      </c>
      <c r="D39" s="7">
        <v>600000</v>
      </c>
      <c r="E39" s="7">
        <v>600000</v>
      </c>
      <c r="F39" s="7">
        <v>600000</v>
      </c>
      <c r="G39" s="7">
        <v>600000</v>
      </c>
      <c r="H39" s="7">
        <v>600000</v>
      </c>
      <c r="I39" s="7">
        <v>600000</v>
      </c>
      <c r="J39" s="7">
        <v>600000</v>
      </c>
      <c r="K39" s="7">
        <v>600000</v>
      </c>
      <c r="L39" s="7">
        <v>600000</v>
      </c>
      <c r="M39" s="7">
        <v>600000</v>
      </c>
      <c r="N39" s="7">
        <v>600000</v>
      </c>
      <c r="U39" s="8"/>
    </row>
    <row r="40" spans="1:21" ht="15" customHeight="1" x14ac:dyDescent="0.25">
      <c r="A40" s="25" t="s">
        <v>34</v>
      </c>
      <c r="B40" s="35">
        <f>SUM(C40:N40)</f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U40" s="8"/>
    </row>
    <row r="41" spans="1:21" ht="15" customHeight="1" x14ac:dyDescent="0.25">
      <c r="A41" s="25" t="s">
        <v>84</v>
      </c>
      <c r="B41" s="7">
        <f>SUM(C41:N41)</f>
        <v>6500000</v>
      </c>
      <c r="C41" s="35">
        <v>0</v>
      </c>
      <c r="D41" s="35">
        <v>0</v>
      </c>
      <c r="E41" s="35">
        <v>0</v>
      </c>
      <c r="F41" s="7">
        <v>3250000</v>
      </c>
      <c r="G41" s="35">
        <v>0</v>
      </c>
      <c r="H41" s="35">
        <v>0</v>
      </c>
      <c r="I41" s="7">
        <v>3250000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P41" s="8"/>
      <c r="U41" s="8"/>
    </row>
    <row r="42" spans="1:21" ht="15" customHeight="1" x14ac:dyDescent="0.25">
      <c r="A42" s="25" t="s">
        <v>35</v>
      </c>
      <c r="B42" s="7">
        <f>SUM(C42:N42)</f>
        <v>13093650.650000002</v>
      </c>
      <c r="C42" s="7">
        <v>1091137.6000000001</v>
      </c>
      <c r="D42" s="7">
        <v>1091137.55</v>
      </c>
      <c r="E42" s="7">
        <v>1091137.55</v>
      </c>
      <c r="F42" s="7">
        <v>1091137.55</v>
      </c>
      <c r="G42" s="7">
        <v>1091137.55</v>
      </c>
      <c r="H42" s="7">
        <v>1091137.55</v>
      </c>
      <c r="I42" s="7">
        <v>1091137.55</v>
      </c>
      <c r="J42" s="7">
        <v>1091137.55</v>
      </c>
      <c r="K42" s="7">
        <v>1091137.55</v>
      </c>
      <c r="L42" s="7">
        <v>1091137.55</v>
      </c>
      <c r="M42" s="7">
        <v>1091137.55</v>
      </c>
      <c r="N42" s="7">
        <v>1091137.55</v>
      </c>
      <c r="P42" s="8"/>
      <c r="U42" s="8"/>
    </row>
    <row r="43" spans="1:21" ht="15" customHeight="1" x14ac:dyDescent="0.25">
      <c r="A43" s="25" t="s">
        <v>48</v>
      </c>
      <c r="B43" s="7">
        <f>SUM(C43:N43)</f>
        <v>4929556</v>
      </c>
      <c r="C43" s="7">
        <v>410796.37</v>
      </c>
      <c r="D43" s="7">
        <v>410796.33</v>
      </c>
      <c r="E43" s="7">
        <v>410796.33</v>
      </c>
      <c r="F43" s="7">
        <v>410796.33</v>
      </c>
      <c r="G43" s="7">
        <v>410796.33</v>
      </c>
      <c r="H43" s="7">
        <v>410796.33</v>
      </c>
      <c r="I43" s="7">
        <v>410796.33</v>
      </c>
      <c r="J43" s="7">
        <v>410796.33</v>
      </c>
      <c r="K43" s="7">
        <v>410796.33</v>
      </c>
      <c r="L43" s="7">
        <v>410796.33</v>
      </c>
      <c r="M43" s="7">
        <v>410796.33</v>
      </c>
      <c r="N43" s="7">
        <v>410796.33</v>
      </c>
      <c r="P43" s="8"/>
      <c r="U43" s="8"/>
    </row>
    <row r="44" spans="1:21" ht="21.75" customHeight="1" x14ac:dyDescent="0.25">
      <c r="A44" s="25" t="s">
        <v>49</v>
      </c>
      <c r="B44" s="35">
        <f t="shared" ref="B44:B46" si="3">SUM(C44:N44)</f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P44" s="8"/>
      <c r="U44" s="8"/>
    </row>
    <row r="45" spans="1:21" ht="15" customHeight="1" x14ac:dyDescent="0.25">
      <c r="A45" s="25" t="s">
        <v>50</v>
      </c>
      <c r="B45" s="35">
        <f t="shared" si="3"/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P45" s="8"/>
      <c r="U45" s="8"/>
    </row>
    <row r="46" spans="1:21" ht="15" customHeight="1" x14ac:dyDescent="0.25">
      <c r="A46" s="25" t="s">
        <v>51</v>
      </c>
      <c r="B46" s="35">
        <f t="shared" si="3"/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P46" s="8"/>
      <c r="U46" s="8"/>
    </row>
    <row r="47" spans="1:21" ht="15" customHeight="1" x14ac:dyDescent="0.25">
      <c r="A47" s="25" t="s">
        <v>52</v>
      </c>
      <c r="B47" s="35">
        <f>SUM(C47:N47)</f>
        <v>0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P47" s="8"/>
      <c r="U47" s="8"/>
    </row>
    <row r="48" spans="1:21" ht="15" customHeight="1" x14ac:dyDescent="0.25">
      <c r="A48" s="24"/>
      <c r="B48" s="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U48" s="8"/>
    </row>
    <row r="49" spans="1:21" s="28" customFormat="1" ht="15" customHeight="1" x14ac:dyDescent="0.25">
      <c r="A49" s="21" t="s">
        <v>36</v>
      </c>
      <c r="B49" s="29">
        <f>SUM(C49:N49)</f>
        <v>2701413.88</v>
      </c>
      <c r="C49" s="15">
        <f>SUM(C50:C58)</f>
        <v>225118.07999999996</v>
      </c>
      <c r="D49" s="15">
        <f t="shared" ref="D49:N49" si="4">SUM(D50:D58)</f>
        <v>225117.80000000002</v>
      </c>
      <c r="E49" s="15">
        <f t="shared" si="4"/>
        <v>225117.80000000002</v>
      </c>
      <c r="F49" s="15">
        <f t="shared" si="4"/>
        <v>225117.80000000002</v>
      </c>
      <c r="G49" s="15">
        <f t="shared" si="4"/>
        <v>225117.80000000002</v>
      </c>
      <c r="H49" s="15">
        <f t="shared" si="4"/>
        <v>225117.80000000002</v>
      </c>
      <c r="I49" s="15">
        <f t="shared" si="4"/>
        <v>225117.80000000002</v>
      </c>
      <c r="J49" s="15">
        <f t="shared" si="4"/>
        <v>225117.80000000002</v>
      </c>
      <c r="K49" s="15">
        <f t="shared" si="4"/>
        <v>225117.80000000002</v>
      </c>
      <c r="L49" s="15">
        <f t="shared" si="4"/>
        <v>225117.80000000002</v>
      </c>
      <c r="M49" s="15">
        <f t="shared" si="4"/>
        <v>225117.80000000002</v>
      </c>
      <c r="N49" s="15">
        <f t="shared" si="4"/>
        <v>225117.80000000002</v>
      </c>
      <c r="O49" s="8"/>
      <c r="P49" s="8"/>
      <c r="Q49" s="8"/>
      <c r="R49" s="8"/>
      <c r="S49" s="8"/>
      <c r="T49" s="8"/>
      <c r="U49" s="8"/>
    </row>
    <row r="50" spans="1:21" ht="15" customHeight="1" x14ac:dyDescent="0.25">
      <c r="A50" s="25" t="s">
        <v>37</v>
      </c>
      <c r="B50" s="19">
        <f>SUM(C50:N50)</f>
        <v>949851.88000000035</v>
      </c>
      <c r="C50" s="27">
        <v>79154.36</v>
      </c>
      <c r="D50" s="27">
        <v>79154.320000000007</v>
      </c>
      <c r="E50" s="27">
        <v>79154.320000000007</v>
      </c>
      <c r="F50" s="27">
        <v>79154.320000000007</v>
      </c>
      <c r="G50" s="27">
        <v>79154.320000000007</v>
      </c>
      <c r="H50" s="27">
        <v>79154.320000000007</v>
      </c>
      <c r="I50" s="27">
        <v>79154.320000000007</v>
      </c>
      <c r="J50" s="27">
        <v>79154.320000000007</v>
      </c>
      <c r="K50" s="27">
        <v>79154.320000000007</v>
      </c>
      <c r="L50" s="27">
        <v>79154.320000000007</v>
      </c>
      <c r="M50" s="27">
        <v>79154.320000000007</v>
      </c>
      <c r="N50" s="27">
        <v>79154.320000000007</v>
      </c>
      <c r="U50" s="8"/>
    </row>
    <row r="51" spans="1:21" ht="15" customHeight="1" x14ac:dyDescent="0.25">
      <c r="A51" s="25" t="s">
        <v>53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U51" s="8"/>
    </row>
    <row r="52" spans="1:21" ht="15" customHeight="1" x14ac:dyDescent="0.25">
      <c r="A52" s="25" t="s">
        <v>54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U52" s="8"/>
    </row>
    <row r="53" spans="1:21" ht="15" customHeight="1" x14ac:dyDescent="0.25">
      <c r="A53" s="25" t="s">
        <v>55</v>
      </c>
      <c r="B53" s="19">
        <f t="shared" ref="B53:B58" si="5">SUM(C53:N53)</f>
        <v>1699999.9999999998</v>
      </c>
      <c r="C53" s="27">
        <v>141666.74</v>
      </c>
      <c r="D53" s="27">
        <v>141666.66</v>
      </c>
      <c r="E53" s="27">
        <v>141666.66</v>
      </c>
      <c r="F53" s="27">
        <v>141666.66</v>
      </c>
      <c r="G53" s="27">
        <v>141666.66</v>
      </c>
      <c r="H53" s="27">
        <v>141666.66</v>
      </c>
      <c r="I53" s="27">
        <v>141666.66</v>
      </c>
      <c r="J53" s="27">
        <v>141666.66</v>
      </c>
      <c r="K53" s="27">
        <v>141666.66</v>
      </c>
      <c r="L53" s="27">
        <v>141666.66</v>
      </c>
      <c r="M53" s="27">
        <v>141666.66</v>
      </c>
      <c r="N53" s="27">
        <v>141666.66</v>
      </c>
      <c r="U53" s="8"/>
    </row>
    <row r="54" spans="1:21" ht="15" customHeight="1" x14ac:dyDescent="0.25">
      <c r="A54" s="25" t="s">
        <v>56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U54" s="8"/>
    </row>
    <row r="55" spans="1:21" ht="15" customHeight="1" x14ac:dyDescent="0.25">
      <c r="A55" s="25" t="s">
        <v>38</v>
      </c>
      <c r="B55" s="19">
        <f t="shared" si="5"/>
        <v>13862</v>
      </c>
      <c r="C55" s="27">
        <v>1155.24</v>
      </c>
      <c r="D55" s="27">
        <v>1155.1600000000001</v>
      </c>
      <c r="E55" s="27">
        <v>1155.1600000000001</v>
      </c>
      <c r="F55" s="27">
        <v>1155.1600000000001</v>
      </c>
      <c r="G55" s="27">
        <v>1155.1600000000001</v>
      </c>
      <c r="H55" s="27">
        <v>1155.1600000000001</v>
      </c>
      <c r="I55" s="27">
        <v>1155.1600000000001</v>
      </c>
      <c r="J55" s="27">
        <v>1155.1600000000001</v>
      </c>
      <c r="K55" s="27">
        <v>1155.1600000000001</v>
      </c>
      <c r="L55" s="27">
        <v>1155.1600000000001</v>
      </c>
      <c r="M55" s="27">
        <v>1155.1600000000001</v>
      </c>
      <c r="N55" s="27">
        <v>1155.1600000000001</v>
      </c>
      <c r="U55" s="8"/>
    </row>
    <row r="56" spans="1:21" ht="15" customHeight="1" x14ac:dyDescent="0.25">
      <c r="A56" s="25" t="s">
        <v>57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U56" s="8"/>
    </row>
    <row r="57" spans="1:21" ht="15" customHeight="1" x14ac:dyDescent="0.25">
      <c r="A57" s="25" t="s">
        <v>58</v>
      </c>
      <c r="B57" s="35">
        <f t="shared" si="5"/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U57" s="8"/>
    </row>
    <row r="58" spans="1:21" ht="15" customHeight="1" x14ac:dyDescent="0.25">
      <c r="A58" s="25" t="s">
        <v>59</v>
      </c>
      <c r="B58" s="19">
        <f t="shared" si="5"/>
        <v>37700</v>
      </c>
      <c r="C58" s="27">
        <v>3141.74</v>
      </c>
      <c r="D58" s="27">
        <v>3141.66</v>
      </c>
      <c r="E58" s="27">
        <v>3141.66</v>
      </c>
      <c r="F58" s="27">
        <v>3141.66</v>
      </c>
      <c r="G58" s="27">
        <v>3141.66</v>
      </c>
      <c r="H58" s="27">
        <v>3141.66</v>
      </c>
      <c r="I58" s="27">
        <v>3141.66</v>
      </c>
      <c r="J58" s="27">
        <v>3141.66</v>
      </c>
      <c r="K58" s="27">
        <v>3141.66</v>
      </c>
      <c r="L58" s="27">
        <v>3141.66</v>
      </c>
      <c r="M58" s="27">
        <v>3141.66</v>
      </c>
      <c r="N58" s="27">
        <v>3141.66</v>
      </c>
      <c r="U58" s="8"/>
    </row>
    <row r="59" spans="1:21" ht="15" customHeight="1" x14ac:dyDescent="0.25">
      <c r="A59" s="24"/>
      <c r="B59" s="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U59" s="8"/>
    </row>
    <row r="60" spans="1:21" s="28" customFormat="1" ht="15" customHeight="1" x14ac:dyDescent="0.25">
      <c r="A60" s="21" t="s">
        <v>39</v>
      </c>
      <c r="B60" s="20">
        <f>SUM(C60:N60)</f>
        <v>29775411.799999993</v>
      </c>
      <c r="C60" s="15">
        <f>SUM(C62:C64)</f>
        <v>2481284.39</v>
      </c>
      <c r="D60" s="15">
        <f t="shared" ref="D60:N60" si="6">SUM(D62:D64)</f>
        <v>2481284.31</v>
      </c>
      <c r="E60" s="15">
        <f t="shared" si="6"/>
        <v>2481284.31</v>
      </c>
      <c r="F60" s="15">
        <f t="shared" si="6"/>
        <v>2481284.31</v>
      </c>
      <c r="G60" s="15">
        <f t="shared" si="6"/>
        <v>2481284.31</v>
      </c>
      <c r="H60" s="15">
        <f t="shared" si="6"/>
        <v>2481284.31</v>
      </c>
      <c r="I60" s="15">
        <f t="shared" si="6"/>
        <v>2481284.31</v>
      </c>
      <c r="J60" s="15">
        <f t="shared" si="6"/>
        <v>2481284.31</v>
      </c>
      <c r="K60" s="15">
        <f t="shared" si="6"/>
        <v>2481284.31</v>
      </c>
      <c r="L60" s="15">
        <f t="shared" si="6"/>
        <v>2481284.31</v>
      </c>
      <c r="M60" s="15">
        <f t="shared" si="6"/>
        <v>2481284.31</v>
      </c>
      <c r="N60" s="15">
        <f t="shared" si="6"/>
        <v>2481284.31</v>
      </c>
      <c r="O60" s="8"/>
      <c r="P60" s="8"/>
      <c r="Q60" s="8"/>
      <c r="R60" s="8"/>
      <c r="S60" s="8"/>
      <c r="T60" s="8"/>
      <c r="U60" s="8"/>
    </row>
    <row r="61" spans="1:21" ht="15" customHeight="1" x14ac:dyDescent="0.25">
      <c r="A61" s="24"/>
      <c r="B61" s="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U61" s="8"/>
    </row>
    <row r="62" spans="1:21" ht="15" customHeight="1" x14ac:dyDescent="0.25">
      <c r="A62" s="25" t="s">
        <v>40</v>
      </c>
      <c r="B62" s="19">
        <f>SUM(C62:N62)</f>
        <v>26075411.800000004</v>
      </c>
      <c r="C62" s="7">
        <v>2172951.02</v>
      </c>
      <c r="D62" s="7">
        <v>2172950.98</v>
      </c>
      <c r="E62" s="7">
        <v>2172950.98</v>
      </c>
      <c r="F62" s="7">
        <v>2172950.98</v>
      </c>
      <c r="G62" s="7">
        <v>2172950.98</v>
      </c>
      <c r="H62" s="7">
        <v>2172950.98</v>
      </c>
      <c r="I62" s="7">
        <v>2172950.98</v>
      </c>
      <c r="J62" s="7">
        <v>2172950.98</v>
      </c>
      <c r="K62" s="7">
        <v>2172950.98</v>
      </c>
      <c r="L62" s="7">
        <v>2172950.98</v>
      </c>
      <c r="M62" s="7">
        <v>2172950.98</v>
      </c>
      <c r="N62" s="7">
        <v>2172950.98</v>
      </c>
      <c r="O62" s="14"/>
      <c r="P62" s="14"/>
      <c r="Q62" s="14"/>
      <c r="R62" s="14"/>
      <c r="S62" s="14"/>
      <c r="T62" s="14"/>
      <c r="U62" s="8"/>
    </row>
    <row r="63" spans="1:21" ht="15" customHeight="1" x14ac:dyDescent="0.25">
      <c r="A63" s="25" t="s">
        <v>60</v>
      </c>
      <c r="B63" s="19">
        <f t="shared" ref="B63:B64" si="7">SUM(C63:N63)</f>
        <v>3700000.0000000005</v>
      </c>
      <c r="C63" s="36">
        <v>308333.37</v>
      </c>
      <c r="D63" s="7">
        <v>308333.33</v>
      </c>
      <c r="E63" s="7">
        <v>308333.33</v>
      </c>
      <c r="F63" s="7">
        <v>308333.33</v>
      </c>
      <c r="G63" s="7">
        <v>308333.33</v>
      </c>
      <c r="H63" s="7">
        <v>308333.33</v>
      </c>
      <c r="I63" s="7">
        <v>308333.33</v>
      </c>
      <c r="J63" s="7">
        <v>308333.33</v>
      </c>
      <c r="K63" s="7">
        <v>308333.33</v>
      </c>
      <c r="L63" s="7">
        <v>308333.33</v>
      </c>
      <c r="M63" s="7">
        <v>308333.33</v>
      </c>
      <c r="N63" s="7">
        <v>308333.33</v>
      </c>
      <c r="O63" s="14"/>
      <c r="P63" s="14"/>
      <c r="Q63" s="14"/>
      <c r="R63" s="14"/>
      <c r="S63" s="14"/>
      <c r="T63" s="14"/>
      <c r="U63" s="8"/>
    </row>
    <row r="64" spans="1:21" ht="15" customHeight="1" x14ac:dyDescent="0.25">
      <c r="A64" s="25" t="s">
        <v>61</v>
      </c>
      <c r="B64" s="35">
        <f t="shared" si="7"/>
        <v>0</v>
      </c>
      <c r="C64" s="35">
        <f>SUM(D64:N64)</f>
        <v>0</v>
      </c>
      <c r="D64" s="35">
        <f>SUM(E64:N64)</f>
        <v>0</v>
      </c>
      <c r="E64" s="35">
        <f>SUM(F64:N64)</f>
        <v>0</v>
      </c>
      <c r="F64" s="35">
        <f>SUM(G64:N64)</f>
        <v>0</v>
      </c>
      <c r="G64" s="35">
        <f>SUM(H64:N64)</f>
        <v>0</v>
      </c>
      <c r="H64" s="35">
        <f>SUM(I64:O64)</f>
        <v>0</v>
      </c>
      <c r="I64" s="35">
        <f>SUM(J64:P64)</f>
        <v>0</v>
      </c>
      <c r="J64" s="35">
        <f>SUM(K64:Q64)</f>
        <v>0</v>
      </c>
      <c r="K64" s="35">
        <f>SUM(L64:R64)</f>
        <v>0</v>
      </c>
      <c r="L64" s="35">
        <f>SUM(M64:S64)</f>
        <v>0</v>
      </c>
      <c r="M64" s="35">
        <f>SUM(N64:T64)</f>
        <v>0</v>
      </c>
      <c r="N64" s="35">
        <f>SUM(O64:U64)</f>
        <v>0</v>
      </c>
      <c r="O64" s="14"/>
      <c r="P64" s="14"/>
      <c r="Q64" s="14"/>
      <c r="R64" s="14"/>
      <c r="S64" s="14"/>
      <c r="T64" s="14"/>
      <c r="U64" s="8"/>
    </row>
    <row r="65" spans="1:21" ht="15" customHeight="1" x14ac:dyDescent="0.25">
      <c r="A65" s="21"/>
      <c r="B65" s="1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4"/>
      <c r="P65" s="14"/>
      <c r="Q65" s="14"/>
      <c r="R65" s="14"/>
      <c r="S65" s="14"/>
      <c r="T65" s="14"/>
      <c r="U65" s="8"/>
    </row>
    <row r="66" spans="1:21" s="28" customFormat="1" ht="24" customHeight="1" x14ac:dyDescent="0.25">
      <c r="A66" s="21" t="s">
        <v>62</v>
      </c>
      <c r="B66" s="37">
        <f>SUM(C66:N66)</f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8"/>
      <c r="P66" s="8"/>
      <c r="Q66" s="8"/>
      <c r="R66" s="8"/>
      <c r="S66" s="8"/>
      <c r="T66" s="8"/>
      <c r="U66" s="8"/>
    </row>
    <row r="67" spans="1:21" ht="15" customHeight="1" x14ac:dyDescent="0.25">
      <c r="A67" s="25" t="s">
        <v>63</v>
      </c>
      <c r="B67" s="38">
        <f t="shared" ref="B67:B73" si="8">SUM(C67:N67)</f>
        <v>0</v>
      </c>
      <c r="C67" s="35">
        <f>SUM(D67:N67)</f>
        <v>0</v>
      </c>
      <c r="D67" s="35">
        <f>SUM(E67:N67)</f>
        <v>0</v>
      </c>
      <c r="E67" s="35">
        <f>SUM(F67:N67)</f>
        <v>0</v>
      </c>
      <c r="F67" s="35">
        <f>SUM(G67:N67)</f>
        <v>0</v>
      </c>
      <c r="G67" s="35">
        <f>SUM(H67:N67)</f>
        <v>0</v>
      </c>
      <c r="H67" s="35">
        <f>SUM(I67:O67)</f>
        <v>0</v>
      </c>
      <c r="I67" s="35">
        <f>SUM(J67:P67)</f>
        <v>0</v>
      </c>
      <c r="J67" s="35">
        <f>SUM(K67:Q67)</f>
        <v>0</v>
      </c>
      <c r="K67" s="35">
        <f>SUM(L67:R67)</f>
        <v>0</v>
      </c>
      <c r="L67" s="35">
        <f>SUM(M67:S67)</f>
        <v>0</v>
      </c>
      <c r="M67" s="35">
        <f>SUM(N67:T67)</f>
        <v>0</v>
      </c>
      <c r="N67" s="35">
        <f>SUM(O67:U67)</f>
        <v>0</v>
      </c>
      <c r="O67" s="14"/>
      <c r="P67" s="14"/>
      <c r="Q67" s="14"/>
      <c r="R67" s="14"/>
      <c r="S67" s="14"/>
      <c r="T67" s="14"/>
      <c r="U67" s="8"/>
    </row>
    <row r="68" spans="1:21" ht="15" customHeight="1" x14ac:dyDescent="0.25">
      <c r="A68" s="25" t="s">
        <v>64</v>
      </c>
      <c r="B68" s="38">
        <f t="shared" si="8"/>
        <v>0</v>
      </c>
      <c r="C68" s="35">
        <f>SUM(D68:N68)</f>
        <v>0</v>
      </c>
      <c r="D68" s="35">
        <f>SUM(E68:N68)</f>
        <v>0</v>
      </c>
      <c r="E68" s="35">
        <f>SUM(F68:N68)</f>
        <v>0</v>
      </c>
      <c r="F68" s="35">
        <f>SUM(G68:N68)</f>
        <v>0</v>
      </c>
      <c r="G68" s="35">
        <f>SUM(H68:N68)</f>
        <v>0</v>
      </c>
      <c r="H68" s="35">
        <f>SUM(I68:O68)</f>
        <v>0</v>
      </c>
      <c r="I68" s="35">
        <f>SUM(J68:P68)</f>
        <v>0</v>
      </c>
      <c r="J68" s="35">
        <f>SUM(K68:Q68)</f>
        <v>0</v>
      </c>
      <c r="K68" s="35">
        <f>SUM(L68:R68)</f>
        <v>0</v>
      </c>
      <c r="L68" s="35">
        <f>SUM(M68:S68)</f>
        <v>0</v>
      </c>
      <c r="M68" s="35">
        <f>SUM(N68:T68)</f>
        <v>0</v>
      </c>
      <c r="N68" s="35">
        <f>SUM(O68:U68)</f>
        <v>0</v>
      </c>
      <c r="O68" s="14"/>
      <c r="P68" s="14"/>
      <c r="Q68" s="14"/>
      <c r="R68" s="14"/>
      <c r="S68" s="14"/>
      <c r="T68" s="14"/>
      <c r="U68" s="8"/>
    </row>
    <row r="69" spans="1:21" ht="15" customHeight="1" x14ac:dyDescent="0.25">
      <c r="A69" s="25" t="s">
        <v>65</v>
      </c>
      <c r="B69" s="38">
        <f t="shared" si="8"/>
        <v>0</v>
      </c>
      <c r="C69" s="35">
        <f>SUM(D69:N69)</f>
        <v>0</v>
      </c>
      <c r="D69" s="35">
        <f>SUM(E69:N69)</f>
        <v>0</v>
      </c>
      <c r="E69" s="35">
        <f>SUM(F69:N69)</f>
        <v>0</v>
      </c>
      <c r="F69" s="35">
        <f>SUM(G69:N69)</f>
        <v>0</v>
      </c>
      <c r="G69" s="35">
        <f>SUM(H69:N69)</f>
        <v>0</v>
      </c>
      <c r="H69" s="35">
        <f>SUM(I69:O69)</f>
        <v>0</v>
      </c>
      <c r="I69" s="35">
        <f>SUM(J69:P69)</f>
        <v>0</v>
      </c>
      <c r="J69" s="35">
        <f>SUM(K69:Q69)</f>
        <v>0</v>
      </c>
      <c r="K69" s="35">
        <f>SUM(L69:R69)</f>
        <v>0</v>
      </c>
      <c r="L69" s="35">
        <f>SUM(M69:S69)</f>
        <v>0</v>
      </c>
      <c r="M69" s="35">
        <f>SUM(N69:T69)</f>
        <v>0</v>
      </c>
      <c r="N69" s="35">
        <f>SUM(O69:U69)</f>
        <v>0</v>
      </c>
      <c r="O69" s="14"/>
      <c r="P69" s="14"/>
      <c r="Q69" s="14"/>
      <c r="R69" s="14"/>
      <c r="S69" s="14"/>
      <c r="T69" s="14"/>
      <c r="U69" s="8"/>
    </row>
    <row r="70" spans="1:21" ht="15" customHeight="1" x14ac:dyDescent="0.25">
      <c r="A70" s="25" t="s">
        <v>66</v>
      </c>
      <c r="B70" s="38">
        <f t="shared" si="8"/>
        <v>0</v>
      </c>
      <c r="C70" s="35">
        <f>SUM(D70:N70)</f>
        <v>0</v>
      </c>
      <c r="D70" s="35">
        <f>SUM(E70:N70)</f>
        <v>0</v>
      </c>
      <c r="E70" s="35">
        <f>SUM(F70:N70)</f>
        <v>0</v>
      </c>
      <c r="F70" s="35">
        <f>SUM(G70:N70)</f>
        <v>0</v>
      </c>
      <c r="G70" s="35">
        <f>SUM(H70:N70)</f>
        <v>0</v>
      </c>
      <c r="H70" s="35">
        <f>SUM(I70:O70)</f>
        <v>0</v>
      </c>
      <c r="I70" s="35">
        <f>SUM(J70:P70)</f>
        <v>0</v>
      </c>
      <c r="J70" s="35">
        <f>SUM(K70:Q70)</f>
        <v>0</v>
      </c>
      <c r="K70" s="35">
        <f>SUM(L70:R70)</f>
        <v>0</v>
      </c>
      <c r="L70" s="35">
        <f>SUM(M70:S70)</f>
        <v>0</v>
      </c>
      <c r="M70" s="35">
        <f>SUM(N70:T70)</f>
        <v>0</v>
      </c>
      <c r="N70" s="35">
        <f>SUM(O70:U70)</f>
        <v>0</v>
      </c>
      <c r="O70" s="14"/>
      <c r="P70" s="14"/>
      <c r="Q70" s="14"/>
      <c r="R70" s="14"/>
      <c r="S70" s="14"/>
      <c r="T70" s="14"/>
      <c r="U70" s="8"/>
    </row>
    <row r="71" spans="1:21" ht="15" customHeight="1" x14ac:dyDescent="0.25">
      <c r="A71" s="25" t="s">
        <v>67</v>
      </c>
      <c r="B71" s="38">
        <f t="shared" si="8"/>
        <v>0</v>
      </c>
      <c r="C71" s="35">
        <f>SUM(D71:N71)</f>
        <v>0</v>
      </c>
      <c r="D71" s="35">
        <f>SUM(E71:N71)</f>
        <v>0</v>
      </c>
      <c r="E71" s="35">
        <f>SUM(F71:N71)</f>
        <v>0</v>
      </c>
      <c r="F71" s="35">
        <f>SUM(G71:N71)</f>
        <v>0</v>
      </c>
      <c r="G71" s="35">
        <f>SUM(H71:N71)</f>
        <v>0</v>
      </c>
      <c r="H71" s="35">
        <f>SUM(I71:O71)</f>
        <v>0</v>
      </c>
      <c r="I71" s="35">
        <f>SUM(J71:P71)</f>
        <v>0</v>
      </c>
      <c r="J71" s="35">
        <f>SUM(K71:Q71)</f>
        <v>0</v>
      </c>
      <c r="K71" s="35">
        <f>SUM(L71:R71)</f>
        <v>0</v>
      </c>
      <c r="L71" s="35">
        <f>SUM(M71:S71)</f>
        <v>0</v>
      </c>
      <c r="M71" s="35">
        <f>SUM(N71:T71)</f>
        <v>0</v>
      </c>
      <c r="N71" s="35">
        <f>SUM(O71:U71)</f>
        <v>0</v>
      </c>
      <c r="O71" s="14"/>
      <c r="P71" s="14"/>
      <c r="Q71" s="14"/>
      <c r="R71" s="14"/>
      <c r="S71" s="14"/>
      <c r="T71" s="14"/>
      <c r="U71" s="8"/>
    </row>
    <row r="72" spans="1:21" ht="15" customHeight="1" x14ac:dyDescent="0.25">
      <c r="A72" s="25" t="s">
        <v>68</v>
      </c>
      <c r="B72" s="38">
        <f t="shared" si="8"/>
        <v>0</v>
      </c>
      <c r="C72" s="35">
        <f>SUM(D72:N72)</f>
        <v>0</v>
      </c>
      <c r="D72" s="35">
        <f>SUM(E72:N72)</f>
        <v>0</v>
      </c>
      <c r="E72" s="35">
        <f>SUM(F72:N72)</f>
        <v>0</v>
      </c>
      <c r="F72" s="35">
        <f>SUM(G72:N72)</f>
        <v>0</v>
      </c>
      <c r="G72" s="35">
        <f>SUM(H72:N72)</f>
        <v>0</v>
      </c>
      <c r="H72" s="35">
        <f>SUM(I72:O72)</f>
        <v>0</v>
      </c>
      <c r="I72" s="35">
        <f>SUM(J72:P72)</f>
        <v>0</v>
      </c>
      <c r="J72" s="35">
        <f>SUM(K72:Q72)</f>
        <v>0</v>
      </c>
      <c r="K72" s="35">
        <f>SUM(L72:R72)</f>
        <v>0</v>
      </c>
      <c r="L72" s="35">
        <f>SUM(M72:S72)</f>
        <v>0</v>
      </c>
      <c r="M72" s="35">
        <f>SUM(N72:T72)</f>
        <v>0</v>
      </c>
      <c r="N72" s="35">
        <f>SUM(O72:U72)</f>
        <v>0</v>
      </c>
      <c r="O72" s="14"/>
      <c r="P72" s="14"/>
      <c r="Q72" s="14"/>
      <c r="R72" s="14"/>
      <c r="S72" s="14"/>
      <c r="T72" s="14"/>
      <c r="U72" s="8"/>
    </row>
    <row r="73" spans="1:21" ht="26.25" customHeight="1" x14ac:dyDescent="0.25">
      <c r="A73" s="25" t="s">
        <v>69</v>
      </c>
      <c r="B73" s="38">
        <f t="shared" si="8"/>
        <v>0</v>
      </c>
      <c r="C73" s="35">
        <f>SUM(D73:N73)</f>
        <v>0</v>
      </c>
      <c r="D73" s="35">
        <f>SUM(E73:N73)</f>
        <v>0</v>
      </c>
      <c r="E73" s="35">
        <f>SUM(F73:N73)</f>
        <v>0</v>
      </c>
      <c r="F73" s="35">
        <f>SUM(G73:N73)</f>
        <v>0</v>
      </c>
      <c r="G73" s="35">
        <f>SUM(H73:N73)</f>
        <v>0</v>
      </c>
      <c r="H73" s="35">
        <f>SUM(I73:O73)</f>
        <v>0</v>
      </c>
      <c r="I73" s="35">
        <f>SUM(J73:P73)</f>
        <v>0</v>
      </c>
      <c r="J73" s="35">
        <f>SUM(K73:Q73)</f>
        <v>0</v>
      </c>
      <c r="K73" s="35">
        <f>SUM(L73:R73)</f>
        <v>0</v>
      </c>
      <c r="L73" s="35">
        <f>SUM(M73:S73)</f>
        <v>0</v>
      </c>
      <c r="M73" s="35">
        <f>SUM(N73:T73)</f>
        <v>0</v>
      </c>
      <c r="N73" s="35">
        <f>SUM(O73:U73)</f>
        <v>0</v>
      </c>
      <c r="O73" s="14"/>
      <c r="P73" s="14"/>
      <c r="Q73" s="14"/>
      <c r="R73" s="14"/>
      <c r="S73" s="14"/>
      <c r="T73" s="14"/>
      <c r="U73" s="8"/>
    </row>
    <row r="74" spans="1:21" ht="15" customHeight="1" x14ac:dyDescent="0.25">
      <c r="A74" s="21"/>
      <c r="B74" s="1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4"/>
      <c r="P74" s="14"/>
      <c r="Q74" s="14"/>
      <c r="R74" s="14"/>
      <c r="S74" s="14"/>
      <c r="T74" s="14"/>
      <c r="U74" s="8"/>
    </row>
    <row r="75" spans="1:21" s="28" customFormat="1" ht="15" customHeight="1" x14ac:dyDescent="0.25">
      <c r="A75" s="21" t="s">
        <v>70</v>
      </c>
      <c r="B75" s="37">
        <f>SUM(C75:N75)</f>
        <v>0</v>
      </c>
      <c r="C75" s="37">
        <f>SUM(D75:N75)</f>
        <v>0</v>
      </c>
      <c r="D75" s="37">
        <f>SUM(E75:N75)</f>
        <v>0</v>
      </c>
      <c r="E75" s="37">
        <f>SUM(F75:N75)</f>
        <v>0</v>
      </c>
      <c r="F75" s="37">
        <f>SUM(G75:N75)</f>
        <v>0</v>
      </c>
      <c r="G75" s="37">
        <f>SUM(H75:O75)</f>
        <v>0</v>
      </c>
      <c r="H75" s="37">
        <f>SUM(I75:P75)</f>
        <v>0</v>
      </c>
      <c r="I75" s="37">
        <f>SUM(J75:Q75)</f>
        <v>0</v>
      </c>
      <c r="J75" s="37">
        <f>SUM(K75:R75)</f>
        <v>0</v>
      </c>
      <c r="K75" s="37">
        <f>SUM(L75:S75)</f>
        <v>0</v>
      </c>
      <c r="L75" s="37">
        <f>SUM(M75:T75)</f>
        <v>0</v>
      </c>
      <c r="M75" s="37">
        <f>SUM(N75:U75)</f>
        <v>0</v>
      </c>
      <c r="N75" s="37">
        <f>SUM(O75:V75)</f>
        <v>0</v>
      </c>
      <c r="O75" s="8"/>
      <c r="P75" s="8"/>
      <c r="Q75" s="8"/>
      <c r="R75" s="8"/>
      <c r="S75" s="8"/>
      <c r="T75" s="8"/>
      <c r="U75" s="8"/>
    </row>
    <row r="76" spans="1:21" ht="15" customHeight="1" x14ac:dyDescent="0.25">
      <c r="A76" s="25" t="s">
        <v>71</v>
      </c>
      <c r="B76" s="35">
        <f t="shared" ref="B76:B79" si="9">SUM(C76:N76)</f>
        <v>0</v>
      </c>
      <c r="C76" s="35">
        <f t="shared" ref="C76" si="10">SUM(D76:N76)</f>
        <v>0</v>
      </c>
      <c r="D76" s="35">
        <f>SUM(E76:N76)</f>
        <v>0</v>
      </c>
      <c r="E76" s="35">
        <f>SUM(F76:N76)</f>
        <v>0</v>
      </c>
      <c r="F76" s="35">
        <f>SUM(G76:N76)</f>
        <v>0</v>
      </c>
      <c r="G76" s="35">
        <f>SUM(H76:N76)</f>
        <v>0</v>
      </c>
      <c r="H76" s="35">
        <f>SUM(I76:O76)</f>
        <v>0</v>
      </c>
      <c r="I76" s="35">
        <f>SUM(J76:P76)</f>
        <v>0</v>
      </c>
      <c r="J76" s="35">
        <f>SUM(K76:Q76)</f>
        <v>0</v>
      </c>
      <c r="K76" s="35">
        <f>SUM(L76:R76)</f>
        <v>0</v>
      </c>
      <c r="L76" s="35">
        <f>SUM(M76:S76)</f>
        <v>0</v>
      </c>
      <c r="M76" s="35">
        <f>SUM(N76:T76)</f>
        <v>0</v>
      </c>
      <c r="N76" s="35">
        <f>SUM(O76:U76)</f>
        <v>0</v>
      </c>
      <c r="O76" s="14"/>
      <c r="P76" s="14"/>
      <c r="Q76" s="14"/>
      <c r="R76" s="14"/>
      <c r="S76" s="14"/>
      <c r="T76" s="14"/>
      <c r="U76" s="8"/>
    </row>
    <row r="77" spans="1:21" ht="15" customHeight="1" x14ac:dyDescent="0.25">
      <c r="A77" s="25" t="s">
        <v>72</v>
      </c>
      <c r="B77" s="35">
        <f t="shared" si="9"/>
        <v>0</v>
      </c>
      <c r="C77" s="35">
        <f t="shared" ref="C77" si="11">SUM(D77:N77)</f>
        <v>0</v>
      </c>
      <c r="D77" s="35">
        <f>SUM(E77:N77)</f>
        <v>0</v>
      </c>
      <c r="E77" s="35">
        <f>SUM(F77:N77)</f>
        <v>0</v>
      </c>
      <c r="F77" s="35">
        <f>SUM(G77:N77)</f>
        <v>0</v>
      </c>
      <c r="G77" s="35">
        <f>SUM(H77:N77)</f>
        <v>0</v>
      </c>
      <c r="H77" s="35">
        <f>SUM(I77:O77)</f>
        <v>0</v>
      </c>
      <c r="I77" s="35">
        <f>SUM(J77:P77)</f>
        <v>0</v>
      </c>
      <c r="J77" s="35">
        <f>SUM(K77:Q77)</f>
        <v>0</v>
      </c>
      <c r="K77" s="35">
        <f>SUM(L77:R77)</f>
        <v>0</v>
      </c>
      <c r="L77" s="35">
        <f>SUM(M77:S77)</f>
        <v>0</v>
      </c>
      <c r="M77" s="35">
        <f>SUM(N77:T77)</f>
        <v>0</v>
      </c>
      <c r="N77" s="35">
        <f>SUM(O77:U77)</f>
        <v>0</v>
      </c>
      <c r="O77" s="14"/>
      <c r="P77" s="14"/>
      <c r="Q77" s="14"/>
      <c r="R77" s="14"/>
      <c r="S77" s="14"/>
      <c r="T77" s="14"/>
      <c r="U77" s="8"/>
    </row>
    <row r="78" spans="1:21" ht="15" customHeight="1" x14ac:dyDescent="0.25">
      <c r="A78" s="25" t="s">
        <v>73</v>
      </c>
      <c r="B78" s="35">
        <f t="shared" si="9"/>
        <v>0</v>
      </c>
      <c r="C78" s="35">
        <f t="shared" ref="C78" si="12">SUM(D78:N78)</f>
        <v>0</v>
      </c>
      <c r="D78" s="35">
        <f>SUM(E78:N78)</f>
        <v>0</v>
      </c>
      <c r="E78" s="35">
        <f>SUM(F78:N78)</f>
        <v>0</v>
      </c>
      <c r="F78" s="35">
        <f>SUM(G78:N78)</f>
        <v>0</v>
      </c>
      <c r="G78" s="35">
        <f>SUM(H78:N78)</f>
        <v>0</v>
      </c>
      <c r="H78" s="35">
        <f>SUM(I78:O78)</f>
        <v>0</v>
      </c>
      <c r="I78" s="35">
        <f>SUM(J78:P78)</f>
        <v>0</v>
      </c>
      <c r="J78" s="35">
        <f>SUM(K78:Q78)</f>
        <v>0</v>
      </c>
      <c r="K78" s="35">
        <f>SUM(L78:R78)</f>
        <v>0</v>
      </c>
      <c r="L78" s="35">
        <f>SUM(M78:S78)</f>
        <v>0</v>
      </c>
      <c r="M78" s="35">
        <f>SUM(N78:T78)</f>
        <v>0</v>
      </c>
      <c r="N78" s="35">
        <f>SUM(O78:U78)</f>
        <v>0</v>
      </c>
      <c r="O78" s="14"/>
      <c r="P78" s="14"/>
      <c r="Q78" s="14"/>
      <c r="R78" s="14"/>
      <c r="S78" s="14"/>
      <c r="T78" s="14"/>
      <c r="U78" s="8"/>
    </row>
    <row r="79" spans="1:21" ht="15" customHeight="1" x14ac:dyDescent="0.25">
      <c r="A79" s="26"/>
      <c r="B79" s="35">
        <f t="shared" si="9"/>
        <v>0</v>
      </c>
      <c r="C79" s="35">
        <f t="shared" ref="C79" si="13">SUM(D79:N79)</f>
        <v>0</v>
      </c>
      <c r="D79" s="35">
        <f>SUM(E79:N79)</f>
        <v>0</v>
      </c>
      <c r="E79" s="35">
        <f>SUM(F79:N79)</f>
        <v>0</v>
      </c>
      <c r="F79" s="35">
        <f>SUM(G79:N79)</f>
        <v>0</v>
      </c>
      <c r="G79" s="35">
        <f>SUM(H79:N79)</f>
        <v>0</v>
      </c>
      <c r="H79" s="35">
        <f>SUM(I79:O79)</f>
        <v>0</v>
      </c>
      <c r="I79" s="35">
        <f>SUM(J79:P79)</f>
        <v>0</v>
      </c>
      <c r="J79" s="35">
        <f>SUM(K79:Q79)</f>
        <v>0</v>
      </c>
      <c r="K79" s="35">
        <f>SUM(L79:R79)</f>
        <v>0</v>
      </c>
      <c r="L79" s="35">
        <f>SUM(M79:S79)</f>
        <v>0</v>
      </c>
      <c r="M79" s="35">
        <f>SUM(N79:T79)</f>
        <v>0</v>
      </c>
      <c r="N79" s="35">
        <f>SUM(O79:U79)</f>
        <v>0</v>
      </c>
      <c r="U79" s="8"/>
    </row>
    <row r="80" spans="1:21" ht="15" customHeight="1" x14ac:dyDescent="0.25">
      <c r="A80" s="26"/>
      <c r="B80" s="20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U80" s="8"/>
    </row>
    <row r="81" spans="1:21" s="28" customFormat="1" ht="15" customHeight="1" x14ac:dyDescent="0.25">
      <c r="A81" s="21" t="s">
        <v>74</v>
      </c>
      <c r="B81" s="15">
        <f>SUM(C81:N81)</f>
        <v>14440552.500000004</v>
      </c>
      <c r="C81" s="15">
        <f>SUM(C82:C89)</f>
        <v>1203379.43</v>
      </c>
      <c r="D81" s="15">
        <f t="shared" ref="D81:N81" si="14">SUM(D82:D89)</f>
        <v>1203379.3700000001</v>
      </c>
      <c r="E81" s="15">
        <f t="shared" si="14"/>
        <v>1203379.3700000001</v>
      </c>
      <c r="F81" s="15">
        <f t="shared" si="14"/>
        <v>1203379.3700000001</v>
      </c>
      <c r="G81" s="15">
        <f t="shared" si="14"/>
        <v>1203379.3700000001</v>
      </c>
      <c r="H81" s="15">
        <f t="shared" si="14"/>
        <v>1203379.3700000001</v>
      </c>
      <c r="I81" s="15">
        <f t="shared" si="14"/>
        <v>1203379.3700000001</v>
      </c>
      <c r="J81" s="15">
        <f t="shared" si="14"/>
        <v>1203379.3700000001</v>
      </c>
      <c r="K81" s="15">
        <f t="shared" si="14"/>
        <v>1203379.3700000001</v>
      </c>
      <c r="L81" s="15">
        <f t="shared" si="14"/>
        <v>1203379.3700000001</v>
      </c>
      <c r="M81" s="15">
        <f t="shared" si="14"/>
        <v>1203379.3700000001</v>
      </c>
      <c r="N81" s="15">
        <f t="shared" si="14"/>
        <v>1203379.3700000001</v>
      </c>
      <c r="U81" s="8"/>
    </row>
    <row r="82" spans="1:21" ht="15" customHeight="1" x14ac:dyDescent="0.25">
      <c r="A82" s="25" t="s">
        <v>75</v>
      </c>
      <c r="B82" s="36">
        <f t="shared" ref="B82:B87" si="15">SUM(C82:N82)</f>
        <v>7958988.7300000023</v>
      </c>
      <c r="C82" s="7">
        <v>663249.06999999995</v>
      </c>
      <c r="D82" s="7">
        <v>663249.06000000006</v>
      </c>
      <c r="E82" s="7">
        <v>663249.06000000006</v>
      </c>
      <c r="F82" s="7">
        <v>663249.06000000006</v>
      </c>
      <c r="G82" s="7">
        <v>663249.06000000006</v>
      </c>
      <c r="H82" s="7">
        <v>663249.06000000006</v>
      </c>
      <c r="I82" s="7">
        <v>663249.06000000006</v>
      </c>
      <c r="J82" s="7">
        <v>663249.06000000006</v>
      </c>
      <c r="K82" s="7">
        <v>663249.06000000006</v>
      </c>
      <c r="L82" s="7">
        <v>663249.06000000006</v>
      </c>
      <c r="M82" s="7">
        <v>663249.06000000006</v>
      </c>
      <c r="N82" s="7">
        <v>663249.06000000006</v>
      </c>
      <c r="U82" s="8"/>
    </row>
    <row r="83" spans="1:21" ht="15" customHeight="1" x14ac:dyDescent="0.25">
      <c r="A83" s="25" t="s">
        <v>76</v>
      </c>
      <c r="B83" s="36">
        <f t="shared" si="15"/>
        <v>781563.77</v>
      </c>
      <c r="C83" s="7">
        <v>65130.36</v>
      </c>
      <c r="D83" s="7">
        <v>65130.31</v>
      </c>
      <c r="E83" s="7">
        <v>65130.31</v>
      </c>
      <c r="F83" s="7">
        <v>65130.31</v>
      </c>
      <c r="G83" s="7">
        <v>65130.31</v>
      </c>
      <c r="H83" s="7">
        <v>65130.31</v>
      </c>
      <c r="I83" s="7">
        <v>65130.31</v>
      </c>
      <c r="J83" s="7">
        <v>65130.31</v>
      </c>
      <c r="K83" s="7">
        <v>65130.31</v>
      </c>
      <c r="L83" s="7">
        <v>65130.31</v>
      </c>
      <c r="M83" s="7">
        <v>65130.31</v>
      </c>
      <c r="N83" s="7">
        <v>65130.31</v>
      </c>
      <c r="U83" s="8"/>
    </row>
    <row r="84" spans="1:21" ht="15" customHeight="1" x14ac:dyDescent="0.25">
      <c r="A84" s="25" t="s">
        <v>77</v>
      </c>
      <c r="B84" s="38">
        <f t="shared" si="15"/>
        <v>0</v>
      </c>
      <c r="C84" s="35">
        <f t="shared" ref="C84:C87" si="16">SUM(D84:N84)</f>
        <v>0</v>
      </c>
      <c r="D84" s="35">
        <f t="shared" ref="D84:D87" si="17">SUM(E84:O84)</f>
        <v>0</v>
      </c>
      <c r="E84" s="35">
        <f t="shared" ref="E84:E87" si="18">SUM(F84:P84)</f>
        <v>0</v>
      </c>
      <c r="F84" s="35">
        <f t="shared" ref="F84:F87" si="19">SUM(G84:Q84)</f>
        <v>0</v>
      </c>
      <c r="G84" s="35">
        <f t="shared" ref="G84:G87" si="20">SUM(H84:R84)</f>
        <v>0</v>
      </c>
      <c r="H84" s="35">
        <f t="shared" ref="H84:H87" si="21">SUM(I84:S84)</f>
        <v>0</v>
      </c>
      <c r="I84" s="35">
        <f t="shared" ref="I84:I87" si="22">SUM(J84:T84)</f>
        <v>0</v>
      </c>
      <c r="J84" s="35">
        <f t="shared" ref="J84:J87" si="23">SUM(K84:U84)</f>
        <v>0</v>
      </c>
      <c r="K84" s="35">
        <f t="shared" ref="K84:K87" si="24">SUM(L84:V84)</f>
        <v>0</v>
      </c>
      <c r="L84" s="35">
        <f t="shared" ref="L84:L87" si="25">SUM(M84:W84)</f>
        <v>0</v>
      </c>
      <c r="M84" s="35">
        <f t="shared" ref="M84:M87" si="26">SUM(N84:X84)</f>
        <v>0</v>
      </c>
      <c r="N84" s="35">
        <f t="shared" ref="N84:N87" si="27">SUM(O84:Y84)</f>
        <v>0</v>
      </c>
      <c r="U84" s="8"/>
    </row>
    <row r="85" spans="1:21" ht="15" customHeight="1" x14ac:dyDescent="0.25">
      <c r="A85" s="25" t="s">
        <v>78</v>
      </c>
      <c r="B85" s="38">
        <f t="shared" si="15"/>
        <v>0</v>
      </c>
      <c r="C85" s="35">
        <f t="shared" si="16"/>
        <v>0</v>
      </c>
      <c r="D85" s="35">
        <f t="shared" si="17"/>
        <v>0</v>
      </c>
      <c r="E85" s="35">
        <f t="shared" si="18"/>
        <v>0</v>
      </c>
      <c r="F85" s="35">
        <f t="shared" si="19"/>
        <v>0</v>
      </c>
      <c r="G85" s="35">
        <f t="shared" si="20"/>
        <v>0</v>
      </c>
      <c r="H85" s="35">
        <f t="shared" si="21"/>
        <v>0</v>
      </c>
      <c r="I85" s="35">
        <f t="shared" si="22"/>
        <v>0</v>
      </c>
      <c r="J85" s="35">
        <f t="shared" si="23"/>
        <v>0</v>
      </c>
      <c r="K85" s="35">
        <f t="shared" si="24"/>
        <v>0</v>
      </c>
      <c r="L85" s="35">
        <f t="shared" si="25"/>
        <v>0</v>
      </c>
      <c r="M85" s="35">
        <f t="shared" si="26"/>
        <v>0</v>
      </c>
      <c r="N85" s="35">
        <f t="shared" si="27"/>
        <v>0</v>
      </c>
      <c r="U85" s="8"/>
    </row>
    <row r="86" spans="1:21" ht="15" customHeight="1" x14ac:dyDescent="0.25">
      <c r="A86" s="25" t="s">
        <v>79</v>
      </c>
      <c r="B86" s="38">
        <f t="shared" si="15"/>
        <v>0</v>
      </c>
      <c r="C86" s="35">
        <f t="shared" si="16"/>
        <v>0</v>
      </c>
      <c r="D86" s="35">
        <f t="shared" si="17"/>
        <v>0</v>
      </c>
      <c r="E86" s="35">
        <f t="shared" si="18"/>
        <v>0</v>
      </c>
      <c r="F86" s="35">
        <f t="shared" si="19"/>
        <v>0</v>
      </c>
      <c r="G86" s="35">
        <f t="shared" si="20"/>
        <v>0</v>
      </c>
      <c r="H86" s="35">
        <f t="shared" si="21"/>
        <v>0</v>
      </c>
      <c r="I86" s="35">
        <f t="shared" si="22"/>
        <v>0</v>
      </c>
      <c r="J86" s="35">
        <f t="shared" si="23"/>
        <v>0</v>
      </c>
      <c r="K86" s="35">
        <f t="shared" si="24"/>
        <v>0</v>
      </c>
      <c r="L86" s="35">
        <f t="shared" si="25"/>
        <v>0</v>
      </c>
      <c r="M86" s="35">
        <f t="shared" si="26"/>
        <v>0</v>
      </c>
      <c r="N86" s="35">
        <f t="shared" si="27"/>
        <v>0</v>
      </c>
      <c r="U86" s="8"/>
    </row>
    <row r="87" spans="1:21" ht="15" customHeight="1" x14ac:dyDescent="0.25">
      <c r="A87" s="25" t="s">
        <v>80</v>
      </c>
      <c r="B87" s="38">
        <f>SUM(C87:N87)</f>
        <v>0</v>
      </c>
      <c r="C87" s="35">
        <f t="shared" si="16"/>
        <v>0</v>
      </c>
      <c r="D87" s="35">
        <f t="shared" si="17"/>
        <v>0</v>
      </c>
      <c r="E87" s="35">
        <f t="shared" si="18"/>
        <v>0</v>
      </c>
      <c r="F87" s="35">
        <f t="shared" si="19"/>
        <v>0</v>
      </c>
      <c r="G87" s="35">
        <f t="shared" si="20"/>
        <v>0</v>
      </c>
      <c r="H87" s="35">
        <f t="shared" si="21"/>
        <v>0</v>
      </c>
      <c r="I87" s="35">
        <f t="shared" si="22"/>
        <v>0</v>
      </c>
      <c r="J87" s="35">
        <f t="shared" si="23"/>
        <v>0</v>
      </c>
      <c r="K87" s="35">
        <f t="shared" si="24"/>
        <v>0</v>
      </c>
      <c r="L87" s="35">
        <f t="shared" si="25"/>
        <v>0</v>
      </c>
      <c r="M87" s="35">
        <f t="shared" si="26"/>
        <v>0</v>
      </c>
      <c r="N87" s="35">
        <f t="shared" si="27"/>
        <v>0</v>
      </c>
      <c r="U87" s="8"/>
    </row>
    <row r="88" spans="1:21" ht="15" customHeight="1" x14ac:dyDescent="0.25">
      <c r="A88" s="25"/>
      <c r="B88" s="39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U88" s="8"/>
    </row>
    <row r="89" spans="1:21" ht="15" customHeight="1" x14ac:dyDescent="0.25">
      <c r="A89" s="21" t="s">
        <v>81</v>
      </c>
      <c r="B89" s="15">
        <f>SUM(C89+D89+E89+F89+G89+H89+I89+J89+K89++L89+M89+N89)</f>
        <v>5700000</v>
      </c>
      <c r="C89" s="7">
        <v>475000</v>
      </c>
      <c r="D89" s="7">
        <v>475000</v>
      </c>
      <c r="E89" s="7">
        <v>475000</v>
      </c>
      <c r="F89" s="7">
        <v>475000</v>
      </c>
      <c r="G89" s="7">
        <v>475000</v>
      </c>
      <c r="H89" s="7">
        <v>475000</v>
      </c>
      <c r="I89" s="7">
        <v>475000</v>
      </c>
      <c r="J89" s="7">
        <v>475000</v>
      </c>
      <c r="K89" s="7">
        <v>475000</v>
      </c>
      <c r="L89" s="7">
        <v>475000</v>
      </c>
      <c r="M89" s="7">
        <v>475000</v>
      </c>
      <c r="N89" s="7">
        <v>475000</v>
      </c>
      <c r="U89" s="8"/>
    </row>
    <row r="90" spans="1:21" ht="15" customHeight="1" x14ac:dyDescent="0.25">
      <c r="A90" s="12"/>
      <c r="B90" s="11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0"/>
      <c r="P90" s="10"/>
      <c r="Q90" s="10"/>
      <c r="R90" s="10"/>
      <c r="S90" s="10"/>
      <c r="T90" s="10"/>
      <c r="U90" s="8"/>
    </row>
    <row r="91" spans="1:21" ht="15" customHeight="1" x14ac:dyDescent="0.25">
      <c r="A91" s="2"/>
      <c r="B91" s="15">
        <f>B7+B16+B27+B38+B49+B60+B66+B75+B81</f>
        <v>177852249.99999997</v>
      </c>
      <c r="C91" s="15">
        <f>SUM(C7+C16+C27+C38+C49+C60+C66+C75+C81)</f>
        <v>14279378.880000001</v>
      </c>
      <c r="D91" s="15">
        <f>D7+D16+D27+D38+D49+D60+D90+D66+D75+D81</f>
        <v>14279351.920000002</v>
      </c>
      <c r="E91" s="15">
        <f>E7+E16+E27+E38+E49+E60+E90+E66+E75+E81</f>
        <v>14279351.920000002</v>
      </c>
      <c r="F91" s="15">
        <f>F7+F16+F27+F38+F49+F60+F90+F66+F75+F81</f>
        <v>17529351.920000002</v>
      </c>
      <c r="G91" s="15">
        <f>G7+G16+G27+G38+G49+G60+G90+G66+G75+G81</f>
        <v>14279351.920000002</v>
      </c>
      <c r="H91" s="15">
        <f>H7+H16+H27+H38+H49+H60+H90+H66+H75+H81</f>
        <v>14279351.920000002</v>
      </c>
      <c r="I91" s="15">
        <f>I7+I16+I27+I38+I49+I60+I90+I66+I75+I81</f>
        <v>17529351.920000002</v>
      </c>
      <c r="J91" s="15">
        <f>J7+J16+J27+J38+J49+J60+J90+J66+J75+J81</f>
        <v>14279351.920000002</v>
      </c>
      <c r="K91" s="15">
        <f>K7+K16+K27+K38+K49+K60+K90+K66+K75+K81</f>
        <v>14279351.920000002</v>
      </c>
      <c r="L91" s="15">
        <f>L7+L16+L27+L38+L49+L60+L90+L66+L75+L81</f>
        <v>14279351.920000002</v>
      </c>
      <c r="M91" s="15">
        <f>M7+M16+M27+M38+M49+M60+M90+M66+M75+M81</f>
        <v>14279351.920000002</v>
      </c>
      <c r="N91" s="15">
        <f>N7+N16+N27+N38+N49+N60+N90+N66+N75+N81</f>
        <v>14279351.920000002</v>
      </c>
      <c r="P91" s="16"/>
    </row>
    <row r="93" spans="1:21" ht="15" customHeight="1" x14ac:dyDescent="0.2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5" customHeight="1" x14ac:dyDescent="0.2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15" customHeight="1" x14ac:dyDescent="0.2">
      <c r="R95" s="17"/>
      <c r="U95" s="8"/>
    </row>
    <row r="97" spans="21:21" ht="15" customHeight="1" x14ac:dyDescent="0.2">
      <c r="U97" s="8"/>
    </row>
    <row r="98" spans="21:21" ht="15" customHeight="1" x14ac:dyDescent="0.2">
      <c r="U98" s="18"/>
    </row>
  </sheetData>
  <mergeCells count="3">
    <mergeCell ref="A1:N1"/>
    <mergeCell ref="A2:N2"/>
    <mergeCell ref="A3:N3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POR MES</vt:lpstr>
      <vt:lpstr>'GASTO POR MES'!Títulos_a_imprimir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CORDINADORCONTABILID</cp:lastModifiedBy>
  <cp:lastPrinted>2019-02-26T17:09:47Z</cp:lastPrinted>
  <dcterms:created xsi:type="dcterms:W3CDTF">2015-01-30T18:02:44Z</dcterms:created>
  <dcterms:modified xsi:type="dcterms:W3CDTF">2020-02-10T19:22:52Z</dcterms:modified>
</cp:coreProperties>
</file>