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2020\2020\TRANSPARENCIA\TESORERIA SIACAM\TRIMESTRALES LCF\4TRIM\"/>
    </mc:Choice>
  </mc:AlternateContent>
  <bookViews>
    <workbookView xWindow="0" yWindow="0" windowWidth="24000" windowHeight="9435"/>
  </bookViews>
  <sheets>
    <sheet name="4TO TRIM" sheetId="3" r:id="rId1"/>
  </sheets>
  <definedNames>
    <definedName name="_xlnm._FilterDatabase" localSheetId="0" hidden="1">'4TO TRIM'!$B$23:$J$39</definedName>
    <definedName name="_xlnm.Print_Area" localSheetId="0">'4TO TRIM'!$A$1:$K$129</definedName>
    <definedName name="_xlnm.Print_Titles" localSheetId="0">'4TO TRIM'!$1:$3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3" l="1"/>
  <c r="H103" i="3" l="1"/>
  <c r="H76" i="3" l="1"/>
  <c r="C68" i="3"/>
  <c r="H86" i="3"/>
  <c r="H85" i="3"/>
  <c r="C77" i="3" l="1"/>
  <c r="I42" i="3" l="1"/>
  <c r="J42" i="3"/>
  <c r="I40" i="3"/>
  <c r="J40" i="3"/>
  <c r="I34" i="3"/>
  <c r="J34" i="3"/>
  <c r="I23" i="3"/>
  <c r="J23" i="3"/>
  <c r="H20" i="3"/>
  <c r="H21" i="3"/>
  <c r="H22" i="3"/>
  <c r="J19" i="3"/>
  <c r="I19" i="3"/>
  <c r="H19" i="3" s="1"/>
  <c r="I13" i="3"/>
  <c r="J13" i="3"/>
  <c r="C9" i="3"/>
  <c r="H113" i="3" l="1"/>
  <c r="H75" i="3"/>
  <c r="H69" i="3"/>
  <c r="H44" i="3"/>
  <c r="H45" i="3"/>
  <c r="H46" i="3"/>
  <c r="H48" i="3"/>
  <c r="H43" i="3"/>
  <c r="H42" i="3" l="1"/>
  <c r="H41" i="3"/>
  <c r="H40" i="3" s="1"/>
  <c r="H39" i="3"/>
  <c r="H38" i="3"/>
  <c r="H36" i="3"/>
  <c r="H35" i="3"/>
  <c r="H34" i="3" l="1"/>
  <c r="C42" i="3"/>
  <c r="H57" i="3" l="1"/>
  <c r="C55" i="3"/>
  <c r="C89" i="3"/>
  <c r="C93" i="3"/>
  <c r="C87" i="3"/>
  <c r="H72" i="3"/>
  <c r="C101" i="3"/>
  <c r="H83" i="3" l="1"/>
  <c r="H58" i="3"/>
  <c r="H59" i="3"/>
  <c r="H60" i="3"/>
  <c r="H61" i="3"/>
  <c r="H56" i="3"/>
  <c r="H33" i="3"/>
  <c r="H32" i="3"/>
  <c r="H31" i="3"/>
  <c r="H30" i="3"/>
  <c r="H29" i="3"/>
  <c r="H28" i="3"/>
  <c r="H27" i="3"/>
  <c r="H26" i="3"/>
  <c r="H25" i="3"/>
  <c r="H24" i="3"/>
  <c r="H15" i="3"/>
  <c r="H13" i="3" s="1"/>
  <c r="H16" i="3"/>
  <c r="H17" i="3"/>
  <c r="H18" i="3"/>
  <c r="H14" i="3"/>
  <c r="H23" i="3" l="1"/>
  <c r="C112" i="3"/>
  <c r="C114" i="3" s="1"/>
  <c r="C107" i="3"/>
  <c r="C109" i="3" s="1"/>
  <c r="C99" i="3"/>
  <c r="C104" i="3" s="1"/>
  <c r="C84" i="3"/>
  <c r="C65" i="3"/>
  <c r="G40" i="3"/>
  <c r="C40" i="3"/>
  <c r="J37" i="3"/>
  <c r="I37" i="3"/>
  <c r="H37" i="3"/>
  <c r="G37" i="3"/>
  <c r="C37" i="3"/>
  <c r="C34" i="3"/>
  <c r="C23" i="3"/>
  <c r="C19" i="3"/>
  <c r="C13" i="3"/>
  <c r="C49" i="3" l="1"/>
  <c r="C96" i="3"/>
</calcChain>
</file>

<file path=xl/sharedStrings.xml><?xml version="1.0" encoding="utf-8"?>
<sst xmlns="http://schemas.openxmlformats.org/spreadsheetml/2006/main" count="455" uniqueCount="169">
  <si>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</si>
  <si>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</si>
  <si>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</si>
  <si>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</si>
  <si>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</si>
  <si>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</si>
  <si>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</si>
  <si>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</si>
  <si>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MONTO FORTAMUN:</t>
  </si>
  <si>
    <t>SEGURIDAD Y PROTECCIÓN CIUDADANA</t>
  </si>
  <si>
    <t>TOTAL FORTAMUN</t>
  </si>
  <si>
    <t>ARQ. CARLOS MORENO MOO</t>
  </si>
  <si>
    <t>Director de Planeación y Bienestar</t>
  </si>
  <si>
    <t>MONTO FOPET 2020:</t>
  </si>
  <si>
    <t>MONTO FOPET 2019:</t>
  </si>
  <si>
    <t>C.P. LUIS JORGE POOT MOO</t>
  </si>
  <si>
    <t>Tesorero Municipal</t>
  </si>
  <si>
    <t>ADQUISICIÓN DE UNIFORMES Y EQUIPO PARA EL PERSONAL DE LA POLICIA MUNICIPAL</t>
  </si>
  <si>
    <t xml:space="preserve">HECELCHAKÁN </t>
  </si>
  <si>
    <t>1 ADQ</t>
  </si>
  <si>
    <t>PAGO DE LUMINARIAS EN APOYO AL PROGRAMA MUNICIPAL DE SEGURIDAD PÚBLICA EN EL MUNICIPIO DE HECELCHAKAN</t>
  </si>
  <si>
    <t>INFRAESTRUCTURA</t>
  </si>
  <si>
    <t>MANTENIMIENTO A DIVERSAS AREAS DEL PALACIO MUNICIPAL DEL MUNICIPIO DE HECELCHAKAN</t>
  </si>
  <si>
    <t>AGUA POTABLE Y ALCANTARILLADO</t>
  </si>
  <si>
    <t xml:space="preserve">ADQUISICIÓN DE PINTURA PARA TRÁFICO( PARA SEÑALES DE PASO PEATONAL, GUARNICIONES, PREVENTIVAS, ASCENSO Y DESCENSO ) QUE AYUDARA A MEJORAR Y ORIENTAR LA CIRCULACIÓN DE VEHÍCULOS EN LA LOCALIDAD DE HECELCHAKÁN, MUNICIPIO DE HECELCHAKÁN </t>
  </si>
  <si>
    <t>TOTAL FOPET 2019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</si>
  <si>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</si>
  <si>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</si>
  <si>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</si>
  <si>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</si>
  <si>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</si>
  <si>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</si>
  <si>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</si>
  <si>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</si>
  <si>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</si>
  <si>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</si>
  <si>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</si>
  <si>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</si>
  <si>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</si>
  <si>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2 POZOS</t>
  </si>
  <si>
    <t>ND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</si>
  <si>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</si>
  <si>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</si>
  <si>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</si>
  <si>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</si>
  <si>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</si>
  <si>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</si>
  <si>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t>SF   PAVIMENTACIÓN</t>
  </si>
  <si>
    <t>POMUCH</t>
  </si>
  <si>
    <t>751.09 M2</t>
  </si>
  <si>
    <t>1446.29 M2</t>
  </si>
  <si>
    <t>1552.50 M2</t>
  </si>
  <si>
    <t>1 CAMINO (4.200)</t>
  </si>
  <si>
    <t>TOTAL FISMDF:</t>
  </si>
  <si>
    <t>MONTO BANOBRAS  :</t>
  </si>
  <si>
    <t>CONSTRUCCIÓN DE CAMINO SACACOSECHAS  EN LA ZONA DE PRODUCCIÓN DE CUMPICH DEL MUNICIPIO DE HECELCHAKAN</t>
  </si>
  <si>
    <t>CONSTRUCCIÓN DE CAMINO SACACOSECHAS  EN LA ZONA DE PRODUCCIÓN DE XKOMBEK EN LA LOCALIDAD DE HECELCHAKAN  DEL MUNICIPIO DE HECELCHAKAN</t>
  </si>
  <si>
    <t>1 CAMINO (5 KM)</t>
  </si>
  <si>
    <t>F  FOMENTO A LA PRODUCCIÓN Y PRODUCTIVIDAD</t>
  </si>
  <si>
    <t>U9 INDIRECTOS</t>
  </si>
  <si>
    <t>SERVICIO DE ENERGÍA ELÉCTRICA</t>
  </si>
  <si>
    <t>12 PAGOS</t>
  </si>
  <si>
    <t>PROGRAMA MUNICIPAL DE CONTIGENCIA SANITARIA</t>
  </si>
  <si>
    <t>PROGRAMA MUNICIPAL  DE CONTINGENCIA SANITARIA EN EL MUNICIPIO DE HECELCHAKÁN.(1500 DESPENSAS)</t>
  </si>
  <si>
    <t>PROGRAMA MUNICIPAL DE CONTINGENCIA SANITARIA EN EL MUNICIPIO DE HECELCHAKÁN .(1500 DESPENSAS)</t>
  </si>
  <si>
    <t>TOTAL FOPET</t>
  </si>
  <si>
    <t>REPARACIÓN Y MANTENIMIENTO ELÉCTRICO DE LA ACOMETIDA DE LA SUBESTACIÓN DEL POZO 8, EN EL FRACCIONAMIENTO GARDENIAS DE LA LOCALIDAD DE HECELCHAKAN MUNICIPIO DE HECELCHAKAN</t>
  </si>
  <si>
    <t>MANTENIMIENTO DEL PARQUE VEHICULAR DE LA POLICIA MUNICIPAL  ( PATRULLA  404), EN EL MUNICIPIO DE HECELCHAKÁN.</t>
  </si>
  <si>
    <t>MONTO   FAIS  :</t>
  </si>
  <si>
    <t>C2</t>
  </si>
  <si>
    <t>MONTEBELLO</t>
  </si>
  <si>
    <r>
      <t xml:space="preserve">REHABILITACIÓN DEL POZO 1 DE LA LOCALIDAD DE </t>
    </r>
    <r>
      <rPr>
        <sz val="14"/>
        <color theme="1"/>
        <rFont val="Arial Narrow"/>
        <family val="2"/>
      </rPr>
      <t>MONTEBELLO  MUNICIPIO DE HECELCHAKAN</t>
    </r>
  </si>
  <si>
    <t>6 POZOS</t>
  </si>
  <si>
    <t>CONSTRUCCIÓN DE PAVIMENTACIÓN CON CARPETA ASFÁLTICA EN HECELCHAKÁN LOCALIDAD POMUCH EN LA CALLE OCHO ENTRE CINCO Y SIETE</t>
  </si>
  <si>
    <t>ONSTRUCCIÓN DE PAVIMENTACIÓN EN HECELCHAKÁN LOCALIDAD POMUCH EN LA CALLE VEINTICINCO</t>
  </si>
  <si>
    <t>PAVIMENTACIÓN CON CARPETA ASFÁLTICA DE  5 CMS EN LA CALLE  3 Y 23 DE LA LOCALIDAD DE POMUCH, MUNICIPIO DE HECELCHAKÁN</t>
  </si>
  <si>
    <t>CONSTRUCCIÓN DE PAVIMENTACIÓN CON DOBLE RIEGO DE SELLO  EN HECELCHAKÁN LOCALIDAD   ZODZIL EN LA CALLE SEIS ENTRE SIETE Y TRES</t>
  </si>
  <si>
    <t>CONSTRUCCIÓN DE PAVIMENTACIÓN  CON CONCRETO HIDRÁULICO EN HECELCHAKÁN LOCALIDAD  HECELCHAKÁN EN LA CALLE  TREINTA Y UNO  ENTRONQUE CON  CARRETERA FEDERAL</t>
  </si>
  <si>
    <t>CONSTRUCCIÓN DE PAVIMENTACIÓN CON DOBLE RIEGO DE SELLO  EN HECELCHAKÁN LOCALIDAD   ZODZIL EN LA CALLE CINCO  ENTRE OCHO Y SEIS</t>
  </si>
  <si>
    <t>CONSTRUCCIÓN DE PAVIMENTACIÓN CON DOBLE RIEGO DE SELLO EN HECELCHAKÁN LOCALIDAD   ZODZIL EN LA CALLE CINCO A ENTRE TRES Y CUATRO</t>
  </si>
  <si>
    <t>CONSTRUCCIÓN DE PAVIMENTACIÓN  CON DOBLE RIEGO DE SELLO EN HECELCHAKÁN LOCALIDAD   CHUNKANÁN EN LA CALLE NUEVE ENTRE CUATRO Y DOS</t>
  </si>
  <si>
    <t>DZOTZIL</t>
  </si>
  <si>
    <t>CHUNKANAN</t>
  </si>
  <si>
    <t>SG ELECTRIFICACIÒN</t>
  </si>
  <si>
    <t>AMPLIACIÓN DE ELECTRIFICACIÓN EN HECELCHAKÁN LOCALIDAD HECELCHAKÁN ASENTAMIENTO SAN ANTONIO EN CALLE CATORCE ENTRE VEINTITRES</t>
  </si>
  <si>
    <t>AMPLIACIÓN DE ELECTRIFICACIÓN EN HECELCHAKÁN LOCALIDAD   HECELCHAKÁN  EN LA CALLE  VEINTISIETE ENTRE VEINTE Y VEINTICUATRO</t>
  </si>
  <si>
    <t>CONSTRUCCIÓN DE CAMINO SACACOSECHAS EN LA ZONA DE PRODUCCIÓN DE TIKIN EN LA LOCALIDAD DE HECELCHAKAN EN EL MUNICIPIO DE HECELCHAKAN</t>
  </si>
  <si>
    <t>CONSTRUCCIÓN DE INFRAESTRUCTURA AGRICOLA CAMINO SACACOSECHAS  EN  HECELCHAKAN LOCALIDAD NOHALAL  (ZONA DE PRODUCCIÓN DE NOHALAL)</t>
  </si>
  <si>
    <t>SD DRENAJE Y ALCANTARILLADO</t>
  </si>
  <si>
    <t>CONSTRUCCIÓN DE POZOS DE ABSORCIÓN EN HECELCHAKÁN LOCALIDAD  POMUCH PARA BENEFICIAR A LA CALLE VEINTINUEVE POR DIECINUEVE</t>
  </si>
  <si>
    <t>CONSTRUCCIÓN DE POZO DE ABSORCIÓN EN HECELCHAKÁN LOCALIDAD  HECELCHAKAN EN CALLE DIECISIETE POR VEINTIDOS</t>
  </si>
  <si>
    <t>CONSTRUCCIÓN DE POZO DE ABSORCIÓN EN HECELCHAKÁN LOCALIDAD HECELCHAKÁN EN CALLE TREINTA POR DIECISIETE</t>
  </si>
  <si>
    <t>TF  FOMENTO A LA PRODUCCIÓN Y PRODUCTIVIDAD</t>
  </si>
  <si>
    <t>POC BOC</t>
  </si>
  <si>
    <t>SJ INFRAESTRUCTURA EDUCATITVA</t>
  </si>
  <si>
    <t>CONSTRUCCIÓN DE TECHADO EN ÁREAS DE IMPARTICIÓN DE EDUCACIÓN FÍSICA EN HECELCHAKÁN LOCALIDAD POMUCH EN LA ESCUELA PRIMARIA PABLO GARCIA EN CALLE DOCE ENTRE QUINCE Y DIECISIETE</t>
  </si>
  <si>
    <t>CONSTRUCCIÓN DE INFRAESTRUCTURA AGRICOLA CAMINO SACACOSECHAS  EN  HECELCHAKAN LOCALIDAD CUMPICH (ZONA DE PRODUCCIÓN DE CHAK AKAL)</t>
  </si>
  <si>
    <t>CONSTRUCCIÓN DE INFRAESTRUCTURA AGRICOLA CAMINO SACACOSECHAS  EN  HECELCHAKAN LOCALIDAD POC BOC (ZONA DE PRODUCCIÓN DE POC BOC)</t>
  </si>
  <si>
    <t>NOHALAL</t>
  </si>
  <si>
    <t>MONTO FAFEF 2020:</t>
  </si>
  <si>
    <t>REHABILITACIÓN  DEL MERCADO JOSÉ  DEL CARMEN ORTEGÓN (PUESTOS COMERCIALES Y TECHUMBRE) EN HECELCHAKÁN</t>
  </si>
  <si>
    <t>TOTAL FAFEF 2020</t>
  </si>
  <si>
    <t>ST ABASTO Y COMERCIALIZACIÒN</t>
  </si>
  <si>
    <t>ADQUISICIÓN DE SOFWARE Y HARDWARE PARA DIVERSAS AREAS</t>
  </si>
  <si>
    <t>PAGO DE DERECHOS DE AGUAS RESIDUALES EN EL MUNICIPIO DE HECELCHAKAN (01)</t>
  </si>
  <si>
    <t>PAGO DE DERECHOS DE AGUAS RESIDUALES EN EL MUNICIPIO DE HECELCHAKAN (02)</t>
  </si>
  <si>
    <t>3 POZOS</t>
  </si>
  <si>
    <t>ADQUISICIÒN DE MATERIAL PARA REPARACIÒN DE 30 TOMAS DOMILIARIAS DE AGUA POTABLE EN EL FRACCIONAMIENTO LAS GARDENIAS EN LA LOCALIDAD DE HECELCHAKAN MUNICIPIO DE HECELCHAKAN</t>
  </si>
  <si>
    <t>5 ADQ</t>
  </si>
  <si>
    <t>DESARROLLO RURAL</t>
  </si>
  <si>
    <t>ADQUISICIÓN DE 838 BULTOS DE FERTILIZANTE DAP184600</t>
  </si>
  <si>
    <t>PAGO DE EVALUACIÒN AL DESEMPEÑO DE LOS RECURSOS EMPLEADOS POR EL MUNICIPIO DE HECELCHAKAN EN EL EJERCICIO 2019 PROVENIENTES DEL FISM, FORTAMUN, FAFEF Y FOPET (FINIQUITO)</t>
  </si>
  <si>
    <t>LIMPIEZA Y DESASOLVE DE 7 POZOS DE ABSORCIÒN EN LA LOCALIDAD DE POMUCH Y HECELCHAKAN MUNICIPIO DE HECELCHAKAN</t>
  </si>
  <si>
    <t>MEJORAMIENTO DE LA RED DE DISTRIBUCIÒN DE AGUA POTABLE (POZO 1) DE LA LOCALIDAD DE SANTA CRUZ MUNICIPIO DE HECELCHAKAN</t>
  </si>
  <si>
    <t>SANTA CRUZ</t>
  </si>
  <si>
    <t>DOTACIÓN DE 68 PARES DE BOTAS TÀCTICAS DE COLOR NEGRO PARA EL PERSONAL DE LA POLICIA MUNICIPAL DE LA LOCALIDAD DE HECELCHAKAN MUNICIPIO DE HECELCHAKAN</t>
  </si>
  <si>
    <t>ADQUISICIÒN DE 4 LLANTAS PARA LAS PATRULLAS DE SEGURIDAD PÙBLICA EN EL MUNICIPIO DE HECELCHAKAN</t>
  </si>
  <si>
    <t>SERVICIOS PÙBLICOS</t>
  </si>
  <si>
    <t>DEFINICIÒN Y CONDUCCIÒN DE LA PLANEACIÒN</t>
  </si>
  <si>
    <t>PAGO DE REPARACIÒN DE CAMIÒN DE VOLTEO DIESEL CON NÙMERO ECONÒMICO 04 DEL H. AYUNTAMIENTO DE HECELCHAKAN</t>
  </si>
  <si>
    <t>PAGO DE ELABORACIÒN, EDICIÒN E IMPRESIÒN DE LIBROS PARA EL SEGUNDO INFORME DE GOBIERNO MUNICIPAL</t>
  </si>
  <si>
    <t xml:space="preserve">POMUCH Y HECELCHAKÁN </t>
  </si>
  <si>
    <t>1 PAGO</t>
  </si>
  <si>
    <t>7 POZOS</t>
  </si>
  <si>
    <t>ADQUISICIÒN DE POSTES DE HERRERIA PARA SERVICIOS DE ALUMBRADO PÙBLICO</t>
  </si>
  <si>
    <t>ALIANZA ESTRATEGICA</t>
  </si>
  <si>
    <t>2 PAGOS</t>
  </si>
  <si>
    <t>PAGO DE LUMINARIAS EN APOYO A LOS SERVICIOS PUBLICOS EN EL MUNICIPIO DE HECELCHAKAN</t>
  </si>
  <si>
    <t>CONSTRUCCIÓN DE CAMINO SACACOSECHAS  EN LA ZONA DE PRODUCCIÓN DE NAREY EN LA LOCALIDAD DE CUMPICH DEL MUNICIPIO DE HECELCHAKAN</t>
  </si>
  <si>
    <t>1 CAMINO (1.2 KM)</t>
  </si>
  <si>
    <t>1 CAMINO (2.5 KM)</t>
  </si>
  <si>
    <t>3 CAMINO (4.4 KM)</t>
  </si>
  <si>
    <t>1 CAMINO (2 KM)</t>
  </si>
  <si>
    <t>1 CAMINO (1 KM)</t>
  </si>
  <si>
    <t>SH VIVIENDA</t>
  </si>
  <si>
    <t>CONSTRUCCIÓN DE TECHOS FIRMES (NO MATERIAL DE DESECHO NI LÁMINA DE CARTÒN) EN HECELCHAKAN LA LOCALIDAD DE NOHALAL</t>
  </si>
  <si>
    <t>CONSTRUCCIÓN DE TECHOS FIRMES (NO MATERIAL DE DESECHO NI LÁMINA DE CARTÒN) EN HECELCHAKAN LA LOCALIDAD DE MONTEBELLO</t>
  </si>
  <si>
    <t>CONSTRUCCIÓN DE TECHOS FIRMES (NO MATERIAL DE DESECHO NI LÁMINA DE CARTÒN) EN HECELCHAKAN LA LOCALIDAD DE CUMPICH</t>
  </si>
  <si>
    <t>CONSTRUCCIÓN DE TECHOS FIRMES (NO MATERIAL DE DESECHO NI LÁMINA DE CARTÒN) EN HECELCHAKAN LA LOCALIDAD DE BLANCA FLOR</t>
  </si>
  <si>
    <t>CONSTRUCCIÓN DE TECHOS FIRMES (NO MATERIAL DE DESECHO NI LÁMINA DE CARTÒN) EN HECELCHAKAN LA LOCALIDAD DE SANTA CRUZ</t>
  </si>
  <si>
    <t>CONSTRUCCIÓN DE TECHOS FIRMES (NO MATERIAL DE DESECHO NI LÁMINA DE CARTÒN) EN HECELCHAKAN LA LOCALIDAD DE POC BOC</t>
  </si>
  <si>
    <t>6 UV</t>
  </si>
  <si>
    <t>10 UV</t>
  </si>
  <si>
    <t>14 UV</t>
  </si>
  <si>
    <t>36 UV</t>
  </si>
  <si>
    <t>2 CAMINOS</t>
  </si>
  <si>
    <t>1 CAMINO (1.200)</t>
  </si>
  <si>
    <t>CONSTRUCCIÓN DE PAVIMENTACIÓN CON DOBLE RIEGO DE SELLO EN HECELCHAKÁN LOCALIDAD   CHUNKANÁN  EN CALLE ONCE A ENTRE CUATRO  Y SEIS</t>
  </si>
  <si>
    <t>CONSTRUCCIÓN DE PAVIMENTACIÓN CON DOBLE RIEGO DE SELLO EN HECELCHAKÁN LOCALIDAD  CHUNKANÁN EN LA CALLE CINCO ENTRE CUATRO Y  SEIS</t>
  </si>
  <si>
    <t>20 UV</t>
  </si>
  <si>
    <t>1 CANCHA</t>
  </si>
  <si>
    <t>REHABILITACIÓN DE LOS POZOS 1  Y 3  DE LA LOCALIDAD DE CUMPICH MUNICIPIO DE HECELCHAKAN</t>
  </si>
  <si>
    <t>102 UV</t>
  </si>
  <si>
    <t>PAGO DE ENERGÍA ELECTRICA (HECELCHAKAN Y POMUCH)</t>
  </si>
  <si>
    <t>2  ADQ</t>
  </si>
  <si>
    <t>ADQUISICIÓN DE LLANTAS PARA CUATRIMOTO CON NÚMERO ECONÒMICO 04 DEL H. AYUNTAMIENTO DE HECELCHAKAN</t>
  </si>
  <si>
    <t>ADQUISICIÓN DE MEDICAMENTOS PARA EL PERSONAL DE SEGURIDAD PUBLICA DEL MUNICIPIO DE HECELCHAKAN</t>
  </si>
  <si>
    <t>ADQUISICIÒN DE 210 PIEZAS DE PAVO CRUDO PARA PERSONAL DE SEGURIDAD PÚBLICA DEL AYUNTAMIENTO</t>
  </si>
  <si>
    <t xml:space="preserve">ADQUISICIÓN DE PINTURA PARA TRÁFICO (PARA SEÑALES DE PASO PEATONAL, GUARNICIONES, PREVENTIVAS, ASCENSO Y DESCENSO ) QUE AYUDARA A MEJORAR Y ORIENTAR LA CIRCULACIÓN DE VEHÍCULOS EN LA LOCALIDAD DE HECELCHAKÁN, MUNICIPIO DE HECELCHAKÁN </t>
  </si>
  <si>
    <t>1500 M2</t>
  </si>
  <si>
    <t>1250 M2</t>
  </si>
  <si>
    <t>1000 M2</t>
  </si>
  <si>
    <t>575 M2</t>
  </si>
  <si>
    <t>940 M2</t>
  </si>
  <si>
    <t>10894.88 M2</t>
  </si>
  <si>
    <t>Programas y Proyectos CUARTO TRIMESTRE (del 1 de ENERO al  31 de DICIEMBRE de 2020).</t>
  </si>
  <si>
    <t>1 OBRA</t>
  </si>
  <si>
    <t>1OBRA</t>
  </si>
  <si>
    <t>18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</si>
</sst>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Caslon Regula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44" fontId="4" fillId="0" borderId="0" xfId="1" applyFont="1" applyFill="1" applyAlignment="1">
      <alignment vertical="center" wrapText="1"/>
    </xf>
    <xf numFmtId="44" fontId="8" fillId="0" borderId="1" xfId="1" applyFont="1" applyFill="1" applyBorder="1" applyAlignment="1">
      <alignment horizontal="right" vertical="center" wrapText="1"/>
    </xf>
    <xf numFmtId="0" fontId="2" fillId="0" borderId="0" xfId="2" applyAlignment="1">
      <alignment vertical="center" wrapText="1"/>
    </xf>
    <xf numFmtId="164" fontId="10" fillId="0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2" fillId="2" borderId="0" xfId="2" applyFont="1" applyFill="1" applyBorder="1" applyAlignment="1">
      <alignment horizontal="center" vertical="center" wrapText="1"/>
    </xf>
    <xf numFmtId="0" fontId="2" fillId="0" borderId="0" xfId="2" applyFill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8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44" fontId="20" fillId="0" borderId="0" xfId="2" applyNumberFormat="1" applyFont="1" applyBorder="1" applyAlignment="1">
      <alignment horizontal="center" vertical="center" wrapText="1"/>
    </xf>
    <xf numFmtId="0" fontId="23" fillId="3" borderId="10" xfId="2" applyFont="1" applyFill="1" applyBorder="1" applyAlignment="1">
      <alignment horizontal="center" vertical="center" wrapText="1"/>
    </xf>
    <xf numFmtId="0" fontId="24" fillId="4" borderId="11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vertical="center" wrapText="1"/>
    </xf>
    <xf numFmtId="0" fontId="24" fillId="4" borderId="12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0" fontId="26" fillId="0" borderId="0" xfId="0" applyFont="1"/>
    <xf numFmtId="0" fontId="26" fillId="0" borderId="1" xfId="0" applyFont="1" applyFill="1" applyBorder="1"/>
    <xf numFmtId="0" fontId="21" fillId="0" borderId="1" xfId="2" applyFont="1" applyFill="1" applyBorder="1" applyAlignment="1">
      <alignment horizontal="center" vertical="center" wrapText="1"/>
    </xf>
    <xf numFmtId="44" fontId="12" fillId="0" borderId="1" xfId="2" applyNumberFormat="1" applyFont="1" applyFill="1" applyBorder="1" applyAlignment="1">
      <alignment horizontal="center" vertical="center" wrapText="1"/>
    </xf>
    <xf numFmtId="44" fontId="25" fillId="0" borderId="1" xfId="0" applyNumberFormat="1" applyFont="1" applyFill="1" applyBorder="1" applyAlignment="1">
      <alignment vertical="center"/>
    </xf>
    <xf numFmtId="16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27" fillId="0" borderId="11" xfId="1" applyFont="1" applyBorder="1"/>
    <xf numFmtId="0" fontId="27" fillId="0" borderId="11" xfId="0" applyFont="1" applyBorder="1"/>
    <xf numFmtId="0" fontId="27" fillId="0" borderId="13" xfId="0" applyFont="1" applyBorder="1"/>
    <xf numFmtId="0" fontId="2" fillId="0" borderId="0" xfId="2" applyFont="1" applyAlignment="1">
      <alignment vertical="center" wrapText="1"/>
    </xf>
    <xf numFmtId="0" fontId="2" fillId="0" borderId="1" xfId="2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8" fillId="0" borderId="1" xfId="0" applyFont="1" applyFill="1" applyBorder="1"/>
    <xf numFmtId="0" fontId="23" fillId="0" borderId="1" xfId="0" applyFont="1" applyFill="1" applyBorder="1" applyAlignment="1">
      <alignment horizontal="center"/>
    </xf>
    <xf numFmtId="0" fontId="6" fillId="0" borderId="0" xfId="0" applyFont="1"/>
    <xf numFmtId="44" fontId="12" fillId="6" borderId="0" xfId="2" applyNumberFormat="1" applyFont="1" applyFill="1" applyBorder="1" applyAlignment="1">
      <alignment vertical="center" wrapText="1"/>
    </xf>
    <xf numFmtId="44" fontId="6" fillId="0" borderId="1" xfId="1" applyFont="1" applyBorder="1"/>
    <xf numFmtId="0" fontId="6" fillId="0" borderId="1" xfId="0" applyFont="1" applyBorder="1"/>
    <xf numFmtId="44" fontId="6" fillId="0" borderId="1" xfId="0" applyNumberFormat="1" applyFont="1" applyBorder="1" applyAlignment="1">
      <alignment vertical="center"/>
    </xf>
    <xf numFmtId="44" fontId="29" fillId="0" borderId="1" xfId="1" applyFont="1" applyFill="1" applyBorder="1" applyAlignment="1">
      <alignment horizontal="center" vertical="center"/>
    </xf>
    <xf numFmtId="0" fontId="28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" fillId="0" borderId="0" xfId="2" applyFont="1" applyBorder="1" applyAlignment="1">
      <alignment vertical="center" wrapText="1"/>
    </xf>
    <xf numFmtId="164" fontId="30" fillId="0" borderId="11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10" fillId="5" borderId="1" xfId="1" applyNumberFormat="1" applyFont="1" applyFill="1" applyBorder="1" applyAlignment="1">
      <alignment vertical="center" wrapText="1"/>
    </xf>
    <xf numFmtId="44" fontId="25" fillId="0" borderId="1" xfId="1" applyFont="1" applyFill="1" applyBorder="1" applyAlignment="1">
      <alignment vertical="center"/>
    </xf>
    <xf numFmtId="44" fontId="8" fillId="0" borderId="0" xfId="1" applyFont="1" applyFill="1" applyAlignment="1">
      <alignment vertical="center" wrapText="1"/>
    </xf>
    <xf numFmtId="0" fontId="7" fillId="0" borderId="1" xfId="2" applyFont="1" applyFill="1" applyBorder="1" applyAlignment="1">
      <alignment horizontal="left" vertical="top" wrapText="1"/>
    </xf>
    <xf numFmtId="0" fontId="21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6" xfId="2" applyFont="1" applyFill="1" applyBorder="1" applyAlignment="1">
      <alignment horizontal="center" vertical="center" wrapText="1"/>
    </xf>
    <xf numFmtId="0" fontId="22" fillId="3" borderId="7" xfId="2" applyFont="1" applyFill="1" applyBorder="1" applyAlignment="1">
      <alignment horizontal="center" vertical="center" wrapText="1"/>
    </xf>
    <xf numFmtId="44" fontId="12" fillId="6" borderId="0" xfId="1" applyFont="1" applyFill="1" applyBorder="1" applyAlignment="1">
      <alignment horizontal="center" vertical="center" wrapText="1"/>
    </xf>
    <xf numFmtId="0" fontId="21" fillId="3" borderId="3" xfId="2" applyFont="1" applyFill="1" applyBorder="1" applyAlignment="1">
      <alignment horizontal="center" vertical="center" wrapText="1"/>
    </xf>
    <xf numFmtId="0" fontId="21" fillId="3" borderId="8" xfId="2" applyFont="1" applyFill="1" applyBorder="1" applyAlignment="1">
      <alignment horizontal="center" vertical="center" wrapText="1"/>
    </xf>
    <xf numFmtId="44" fontId="21" fillId="3" borderId="4" xfId="1" applyFont="1" applyFill="1" applyBorder="1" applyAlignment="1">
      <alignment horizontal="center" vertical="center" wrapText="1"/>
    </xf>
    <xf numFmtId="44" fontId="21" fillId="3" borderId="9" xfId="1" applyFont="1" applyFill="1" applyBorder="1" applyAlignment="1">
      <alignment horizontal="center" vertical="center" wrapText="1"/>
    </xf>
    <xf numFmtId="0" fontId="21" fillId="3" borderId="4" xfId="2" applyFont="1" applyFill="1" applyBorder="1" applyAlignment="1">
      <alignment horizontal="center" vertical="center" wrapText="1"/>
    </xf>
    <xf numFmtId="0" fontId="21" fillId="3" borderId="9" xfId="2" applyFont="1" applyFill="1" applyBorder="1" applyAlignment="1">
      <alignment horizontal="center" vertical="center" wrapText="1"/>
    </xf>
    <xf numFmtId="0" fontId="24" fillId="3" borderId="5" xfId="2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24" fillId="3" borderId="7" xfId="2" applyFont="1" applyFill="1" applyBorder="1" applyAlignment="1">
      <alignment horizontal="center" vertical="center" wrapText="1"/>
    </xf>
    <xf numFmtId="0" fontId="24" fillId="5" borderId="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519315</xdr:colOff>
      <xdr:row>0</xdr:row>
      <xdr:rowOff>0</xdr:rowOff>
    </xdr:from>
    <xdr:ext cx="1291892" cy="13238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87790" y="0"/>
          <a:ext cx="1291892" cy="1323814"/>
        </a:xfrm>
        <a:prstGeom prst="rect">
          <a:avLst/>
        </a:prstGeom>
      </xdr:spPr>
    </xdr:pic>
    <xdr:clientData/>
  </xdr:oneCellAnchor>
  <xdr:oneCellAnchor>
    <xdr:from>
      <xdr:col>0</xdr:col>
      <xdr:colOff>754538</xdr:colOff>
      <xdr:row>0</xdr:row>
      <xdr:rowOff>0</xdr:rowOff>
    </xdr:from>
    <xdr:ext cx="1396125" cy="157993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538" y="0"/>
          <a:ext cx="1396125" cy="1579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485198</xdr:colOff>
          <xdr:row>35</xdr:row>
          <xdr:rowOff>935759</xdr:rowOff>
        </xdr:from>
        <xdr:to>
          <xdr:col>9</xdr:col>
          <xdr:colOff>637598</xdr:colOff>
          <xdr:row>36</xdr:row>
          <xdr:rowOff>49068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485198</xdr:colOff>
          <xdr:row>35</xdr:row>
          <xdr:rowOff>935759</xdr:rowOff>
        </xdr:from>
        <xdr:to>
          <xdr:col>9</xdr:col>
          <xdr:colOff>637598</xdr:colOff>
          <xdr:row>36</xdr:row>
          <xdr:rowOff>49068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FFC000"/>
    <pageSetUpPr fitToPage="1"/>
  </sheetPr>
  <dimension ref="B1:J123"/>
  <sheetViews>
    <sheetView tabSelected="1" topLeftCell="A68" zoomScale="66" zoomScaleNormal="66" workbookViewId="0">
      <selection activeCell="G47" sqref="G47:J47"/>
    </sheetView>
  </sheetViews>
  <sheetFormatPr baseColWidth="10" defaultColWidth="11.42578125" defaultRowHeight="12.75"/>
  <cols>
    <col min="1" max="1" width="11.42578125" style="24"/>
    <col min="2" max="2" width="66.7109375" style="24" customWidth="1"/>
    <col min="3" max="3" width="34" style="24" customWidth="1"/>
    <col min="4" max="4" width="18.28515625" style="24" customWidth="1"/>
    <col min="5" max="5" width="27" style="24" customWidth="1"/>
    <col min="6" max="6" width="30.42578125" style="24" customWidth="1"/>
    <col min="7" max="7" width="15.5703125" style="24" customWidth="1"/>
    <col min="8" max="8" width="17" style="24" customWidth="1"/>
    <col min="9" max="9" width="16" style="24" customWidth="1"/>
    <col min="10" max="10" width="17.7109375" style="24" customWidth="1"/>
    <col min="11" max="16384" width="11.42578125" style="24"/>
  </cols>
  <sheetData>
    <row r="1" spans="2:10" s="1" customFormat="1" ht="45" customHeight="1">
      <c r="B1" s="103" t="s">
        <v>26</v>
      </c>
      <c r="C1" s="103"/>
      <c r="D1" s="103"/>
      <c r="E1" s="103"/>
      <c r="F1" s="103"/>
      <c r="G1" s="103"/>
      <c r="H1" s="103"/>
      <c r="I1" s="103"/>
      <c r="J1" s="103"/>
    </row>
    <row r="2" spans="2:10" s="1" customFormat="1" ht="25.5" customHeight="1">
      <c r="B2" s="104"/>
      <c r="C2" s="104"/>
      <c r="D2" s="104"/>
      <c r="E2" s="104"/>
      <c r="F2" s="104"/>
      <c r="G2" s="104"/>
      <c r="H2" s="104"/>
      <c r="I2" s="104"/>
      <c r="J2" s="104"/>
    </row>
    <row r="3" spans="2:10" s="1" customFormat="1" ht="45.75" customHeight="1">
      <c r="B3" s="88" t="s">
        <v>165</v>
      </c>
      <c r="C3" s="88"/>
      <c r="D3" s="88"/>
      <c r="E3" s="88"/>
      <c r="F3" s="88"/>
      <c r="G3" s="88"/>
      <c r="H3" s="88"/>
      <c r="I3" s="88"/>
      <c r="J3" s="88"/>
    </row>
    <row r="4" spans="2:10" s="1" customFormat="1" ht="34.5" customHeight="1">
      <c r="B4" s="2"/>
      <c r="C4" s="2"/>
      <c r="D4" s="2"/>
      <c r="E4" s="105" t="s">
        <v>68</v>
      </c>
      <c r="F4" s="105"/>
      <c r="G4" s="105"/>
      <c r="H4" s="85">
        <v>36114333</v>
      </c>
      <c r="I4" s="85"/>
      <c r="J4" s="85"/>
    </row>
    <row r="5" spans="2:10" s="1" customFormat="1" ht="34.5" customHeight="1" thickBot="1">
      <c r="B5" s="2"/>
      <c r="C5" s="2"/>
      <c r="D5" s="2"/>
      <c r="E5" s="2"/>
      <c r="F5" s="37"/>
      <c r="G5" s="37"/>
      <c r="H5" s="38"/>
      <c r="I5" s="38"/>
      <c r="J5" s="2"/>
    </row>
    <row r="6" spans="2:10" s="1" customFormat="1" ht="42" customHeight="1" thickBot="1">
      <c r="B6" s="93" t="s">
        <v>27</v>
      </c>
      <c r="C6" s="97" t="s">
        <v>28</v>
      </c>
      <c r="D6" s="93" t="s">
        <v>2</v>
      </c>
      <c r="E6" s="93" t="s">
        <v>29</v>
      </c>
      <c r="F6" s="93" t="s">
        <v>3</v>
      </c>
      <c r="G6" s="97" t="s">
        <v>0</v>
      </c>
      <c r="H6" s="99" t="s">
        <v>1</v>
      </c>
      <c r="I6" s="100"/>
      <c r="J6" s="101"/>
    </row>
    <row r="7" spans="2:10" s="1" customFormat="1" ht="33" customHeight="1" thickBot="1">
      <c r="B7" s="94"/>
      <c r="C7" s="98"/>
      <c r="D7" s="94"/>
      <c r="E7" s="94"/>
      <c r="F7" s="94"/>
      <c r="G7" s="98"/>
      <c r="H7" s="39" t="s">
        <v>30</v>
      </c>
      <c r="I7" s="39" t="s">
        <v>31</v>
      </c>
      <c r="J7" s="39" t="s">
        <v>32</v>
      </c>
    </row>
    <row r="8" spans="2:10" s="1" customFormat="1" ht="31.5" customHeight="1">
      <c r="B8" s="102" t="s">
        <v>33</v>
      </c>
      <c r="C8" s="102"/>
      <c r="D8" s="102"/>
      <c r="E8" s="102"/>
      <c r="F8" s="102"/>
      <c r="G8" s="102"/>
      <c r="H8" s="102"/>
      <c r="I8" s="102"/>
      <c r="J8" s="102"/>
    </row>
    <row r="9" spans="2:10" s="1" customFormat="1" ht="27.75" customHeight="1">
      <c r="B9" s="40" t="s">
        <v>59</v>
      </c>
      <c r="C9" s="77">
        <f>SUM(C10:C11)</f>
        <v>1757470.76</v>
      </c>
      <c r="D9" s="41"/>
      <c r="E9" s="41"/>
      <c r="F9" s="41"/>
      <c r="G9" s="41"/>
      <c r="H9" s="41"/>
      <c r="I9" s="41"/>
      <c r="J9" s="41"/>
    </row>
    <row r="10" spans="2:10" s="7" customFormat="1" ht="57.75" customHeight="1">
      <c r="B10" s="83" t="s">
        <v>34</v>
      </c>
      <c r="C10" s="4">
        <v>1067200</v>
      </c>
      <c r="D10" s="5" t="s">
        <v>4</v>
      </c>
      <c r="E10" s="5" t="s">
        <v>6</v>
      </c>
      <c r="F10" s="6" t="s">
        <v>6</v>
      </c>
      <c r="G10" s="5" t="s">
        <v>35</v>
      </c>
      <c r="H10" s="5" t="s">
        <v>7</v>
      </c>
      <c r="I10" s="5" t="s">
        <v>7</v>
      </c>
      <c r="J10" s="5" t="s">
        <v>7</v>
      </c>
    </row>
    <row r="11" spans="2:10" s="7" customFormat="1" ht="39" customHeight="1">
      <c r="B11" s="83" t="s">
        <v>103</v>
      </c>
      <c r="C11" s="4">
        <v>690270.76</v>
      </c>
      <c r="D11" s="5" t="s">
        <v>4</v>
      </c>
      <c r="E11" s="5" t="s">
        <v>6</v>
      </c>
      <c r="F11" s="6" t="s">
        <v>6</v>
      </c>
      <c r="G11" s="5" t="s">
        <v>19</v>
      </c>
      <c r="H11" s="5" t="s">
        <v>7</v>
      </c>
      <c r="I11" s="5" t="s">
        <v>7</v>
      </c>
      <c r="J11" s="5" t="s">
        <v>7</v>
      </c>
    </row>
    <row r="12" spans="2:10" s="7" customFormat="1" ht="35.25" customHeight="1">
      <c r="B12" s="102" t="s">
        <v>36</v>
      </c>
      <c r="C12" s="102"/>
      <c r="D12" s="102"/>
      <c r="E12" s="102"/>
      <c r="F12" s="102"/>
      <c r="G12" s="102"/>
      <c r="H12" s="102"/>
      <c r="I12" s="102"/>
      <c r="J12" s="102"/>
    </row>
    <row r="13" spans="2:10" s="7" customFormat="1" ht="39" customHeight="1">
      <c r="B13" s="42" t="s">
        <v>37</v>
      </c>
      <c r="C13" s="43">
        <f>SUM(C14:C18)</f>
        <v>3337749.0300000003</v>
      </c>
      <c r="D13" s="44"/>
      <c r="E13" s="45"/>
      <c r="F13" s="16"/>
      <c r="G13" s="13" t="s">
        <v>72</v>
      </c>
      <c r="H13" s="35">
        <f>SUM(H14:H18)</f>
        <v>7138</v>
      </c>
      <c r="I13" s="35">
        <f t="shared" ref="I13:J13" si="0">SUM(I14:I18)</f>
        <v>3296</v>
      </c>
      <c r="J13" s="35">
        <f t="shared" si="0"/>
        <v>3842</v>
      </c>
    </row>
    <row r="14" spans="2:10" s="7" customFormat="1" ht="62.25" customHeight="1">
      <c r="B14" s="3" t="s">
        <v>151</v>
      </c>
      <c r="C14" s="46">
        <v>1020002.36</v>
      </c>
      <c r="D14" s="5" t="s">
        <v>4</v>
      </c>
      <c r="E14" s="5" t="s">
        <v>6</v>
      </c>
      <c r="F14" s="9" t="s">
        <v>38</v>
      </c>
      <c r="G14" s="5" t="s">
        <v>39</v>
      </c>
      <c r="H14" s="78">
        <f>SUM(I14:J14)</f>
        <v>1000</v>
      </c>
      <c r="I14" s="47">
        <v>550</v>
      </c>
      <c r="J14" s="47">
        <v>450</v>
      </c>
    </row>
    <row r="15" spans="2:10" s="7" customFormat="1" ht="45.75" customHeight="1">
      <c r="B15" s="3" t="s">
        <v>41</v>
      </c>
      <c r="C15" s="8">
        <v>452265.2</v>
      </c>
      <c r="D15" s="5" t="s">
        <v>4</v>
      </c>
      <c r="E15" s="5" t="s">
        <v>6</v>
      </c>
      <c r="F15" s="9" t="s">
        <v>6</v>
      </c>
      <c r="G15" s="5" t="s">
        <v>42</v>
      </c>
      <c r="H15" s="78">
        <f t="shared" ref="H15:H48" si="1">SUM(I15:J15)</f>
        <v>5000</v>
      </c>
      <c r="I15" s="47">
        <v>2200</v>
      </c>
      <c r="J15" s="47">
        <v>2800</v>
      </c>
    </row>
    <row r="16" spans="2:10" s="7" customFormat="1" ht="45.75" customHeight="1">
      <c r="B16" s="3" t="s">
        <v>43</v>
      </c>
      <c r="C16" s="8">
        <v>587900.53</v>
      </c>
      <c r="D16" s="5" t="s">
        <v>4</v>
      </c>
      <c r="E16" s="5" t="s">
        <v>6</v>
      </c>
      <c r="F16" s="9" t="s">
        <v>44</v>
      </c>
      <c r="G16" s="5" t="s">
        <v>42</v>
      </c>
      <c r="H16" s="78">
        <f t="shared" si="1"/>
        <v>345</v>
      </c>
      <c r="I16" s="47">
        <v>165</v>
      </c>
      <c r="J16" s="47">
        <v>180</v>
      </c>
    </row>
    <row r="17" spans="2:10" s="7" customFormat="1" ht="40.5" customHeight="1">
      <c r="B17" s="3" t="s">
        <v>45</v>
      </c>
      <c r="C17" s="8">
        <v>627532.23</v>
      </c>
      <c r="D17" s="5" t="s">
        <v>4</v>
      </c>
      <c r="E17" s="5" t="s">
        <v>6</v>
      </c>
      <c r="F17" s="9" t="s">
        <v>46</v>
      </c>
      <c r="G17" s="5" t="s">
        <v>42</v>
      </c>
      <c r="H17" s="78">
        <f t="shared" si="1"/>
        <v>522</v>
      </c>
      <c r="I17" s="47">
        <v>250</v>
      </c>
      <c r="J17" s="47">
        <v>272</v>
      </c>
    </row>
    <row r="18" spans="2:10" s="7" customFormat="1" ht="46.5" customHeight="1">
      <c r="B18" s="3" t="s">
        <v>71</v>
      </c>
      <c r="C18" s="8">
        <v>650048.71</v>
      </c>
      <c r="D18" s="5" t="s">
        <v>4</v>
      </c>
      <c r="E18" s="5" t="s">
        <v>6</v>
      </c>
      <c r="F18" s="9" t="s">
        <v>70</v>
      </c>
      <c r="G18" s="5" t="s">
        <v>42</v>
      </c>
      <c r="H18" s="78">
        <f t="shared" si="1"/>
        <v>271</v>
      </c>
      <c r="I18" s="47">
        <v>131</v>
      </c>
      <c r="J18" s="47">
        <v>140</v>
      </c>
    </row>
    <row r="19" spans="2:10" s="7" customFormat="1" ht="46.5" customHeight="1">
      <c r="B19" s="48" t="s">
        <v>88</v>
      </c>
      <c r="C19" s="10">
        <f>SUM(C20:C22)</f>
        <v>620877</v>
      </c>
      <c r="D19" s="11"/>
      <c r="E19" s="12"/>
      <c r="F19" s="6"/>
      <c r="G19" s="13" t="s">
        <v>106</v>
      </c>
      <c r="H19" s="35">
        <f>SUM(I19:J19)</f>
        <v>9694</v>
      </c>
      <c r="I19" s="35">
        <f>SUM(I20:I22)</f>
        <v>4875</v>
      </c>
      <c r="J19" s="35">
        <f>SUM(J20:J22)</f>
        <v>4819</v>
      </c>
    </row>
    <row r="20" spans="2:10" s="7" customFormat="1" ht="80.25" customHeight="1">
      <c r="B20" s="3" t="s">
        <v>89</v>
      </c>
      <c r="C20" s="8">
        <v>249390.31</v>
      </c>
      <c r="D20" s="5" t="s">
        <v>4</v>
      </c>
      <c r="E20" s="5" t="s">
        <v>6</v>
      </c>
      <c r="F20" s="9" t="s">
        <v>48</v>
      </c>
      <c r="G20" s="5" t="s">
        <v>42</v>
      </c>
      <c r="H20" s="78">
        <f t="shared" ref="H20:H22" si="2">SUM(I20:J20)</f>
        <v>8694</v>
      </c>
      <c r="I20" s="47">
        <v>4335</v>
      </c>
      <c r="J20" s="47">
        <v>4359</v>
      </c>
    </row>
    <row r="21" spans="2:10" s="7" customFormat="1" ht="60" customHeight="1">
      <c r="B21" s="3" t="s">
        <v>90</v>
      </c>
      <c r="C21" s="8">
        <v>257063.48</v>
      </c>
      <c r="D21" s="5" t="s">
        <v>4</v>
      </c>
      <c r="E21" s="5" t="s">
        <v>6</v>
      </c>
      <c r="F21" s="9" t="s">
        <v>6</v>
      </c>
      <c r="G21" s="5" t="s">
        <v>42</v>
      </c>
      <c r="H21" s="78">
        <f t="shared" si="2"/>
        <v>500</v>
      </c>
      <c r="I21" s="47">
        <v>270</v>
      </c>
      <c r="J21" s="47">
        <v>230</v>
      </c>
    </row>
    <row r="22" spans="2:10" s="7" customFormat="1" ht="66.75" customHeight="1">
      <c r="B22" s="3" t="s">
        <v>91</v>
      </c>
      <c r="C22" s="8">
        <v>114423.21</v>
      </c>
      <c r="D22" s="5" t="s">
        <v>4</v>
      </c>
      <c r="E22" s="5" t="s">
        <v>6</v>
      </c>
      <c r="F22" s="9" t="s">
        <v>6</v>
      </c>
      <c r="G22" s="5" t="s">
        <v>42</v>
      </c>
      <c r="H22" s="78">
        <f t="shared" si="2"/>
        <v>500</v>
      </c>
      <c r="I22" s="47">
        <v>270</v>
      </c>
      <c r="J22" s="47">
        <v>230</v>
      </c>
    </row>
    <row r="23" spans="2:10" s="7" customFormat="1" ht="48" customHeight="1">
      <c r="B23" s="48" t="s">
        <v>47</v>
      </c>
      <c r="C23" s="10">
        <f>SUM(C24:C33)</f>
        <v>7532526.6300000008</v>
      </c>
      <c r="D23" s="11"/>
      <c r="E23" s="12"/>
      <c r="F23" s="6"/>
      <c r="G23" s="13" t="s">
        <v>164</v>
      </c>
      <c r="H23" s="35">
        <f>SUM(H24:H33)</f>
        <v>16050</v>
      </c>
      <c r="I23" s="35">
        <f t="shared" ref="I23:J23" si="3">SUM(I24:I33)</f>
        <v>7905</v>
      </c>
      <c r="J23" s="35">
        <f t="shared" si="3"/>
        <v>8145</v>
      </c>
    </row>
    <row r="24" spans="2:10" s="7" customFormat="1" ht="61.5" customHeight="1">
      <c r="B24" s="15" t="s">
        <v>73</v>
      </c>
      <c r="C24" s="8">
        <v>716034.13</v>
      </c>
      <c r="D24" s="5" t="s">
        <v>4</v>
      </c>
      <c r="E24" s="5" t="s">
        <v>6</v>
      </c>
      <c r="F24" s="6" t="s">
        <v>48</v>
      </c>
      <c r="G24" s="5" t="s">
        <v>49</v>
      </c>
      <c r="H24" s="78">
        <f t="shared" si="1"/>
        <v>1000</v>
      </c>
      <c r="I24" s="78">
        <v>450</v>
      </c>
      <c r="J24" s="78">
        <v>550</v>
      </c>
    </row>
    <row r="25" spans="2:10" s="7" customFormat="1" ht="66" customHeight="1">
      <c r="B25" s="15" t="s">
        <v>74</v>
      </c>
      <c r="C25" s="8">
        <v>1369656.54</v>
      </c>
      <c r="D25" s="5" t="s">
        <v>4</v>
      </c>
      <c r="E25" s="5" t="s">
        <v>6</v>
      </c>
      <c r="F25" s="6" t="s">
        <v>48</v>
      </c>
      <c r="G25" s="5" t="s">
        <v>50</v>
      </c>
      <c r="H25" s="78">
        <f t="shared" si="1"/>
        <v>1600</v>
      </c>
      <c r="I25" s="78">
        <v>850</v>
      </c>
      <c r="J25" s="78">
        <v>750</v>
      </c>
    </row>
    <row r="26" spans="2:10" s="7" customFormat="1" ht="61.5" customHeight="1">
      <c r="B26" s="15" t="s">
        <v>75</v>
      </c>
      <c r="C26" s="8">
        <v>1417932.52</v>
      </c>
      <c r="D26" s="5" t="s">
        <v>4</v>
      </c>
      <c r="E26" s="5" t="s">
        <v>6</v>
      </c>
      <c r="F26" s="6" t="s">
        <v>48</v>
      </c>
      <c r="G26" s="5" t="s">
        <v>51</v>
      </c>
      <c r="H26" s="78">
        <f t="shared" si="1"/>
        <v>1600</v>
      </c>
      <c r="I26" s="78">
        <v>750</v>
      </c>
      <c r="J26" s="78">
        <v>850</v>
      </c>
    </row>
    <row r="27" spans="2:10" s="7" customFormat="1" ht="70.5" customHeight="1">
      <c r="B27" s="15" t="s">
        <v>76</v>
      </c>
      <c r="C27" s="8">
        <v>664179.32999999996</v>
      </c>
      <c r="D27" s="5" t="s">
        <v>4</v>
      </c>
      <c r="E27" s="5" t="s">
        <v>6</v>
      </c>
      <c r="F27" s="6" t="s">
        <v>81</v>
      </c>
      <c r="G27" s="5" t="s">
        <v>159</v>
      </c>
      <c r="H27" s="78">
        <f t="shared" si="1"/>
        <v>500</v>
      </c>
      <c r="I27" s="78">
        <v>240</v>
      </c>
      <c r="J27" s="78">
        <v>260</v>
      </c>
    </row>
    <row r="28" spans="2:10" s="7" customFormat="1" ht="81.75" customHeight="1">
      <c r="B28" s="15" t="s">
        <v>77</v>
      </c>
      <c r="C28" s="8">
        <v>973916.79</v>
      </c>
      <c r="D28" s="5" t="s">
        <v>4</v>
      </c>
      <c r="E28" s="5" t="s">
        <v>6</v>
      </c>
      <c r="F28" s="6" t="s">
        <v>6</v>
      </c>
      <c r="G28" s="5" t="s">
        <v>162</v>
      </c>
      <c r="H28" s="78">
        <f t="shared" si="1"/>
        <v>10285</v>
      </c>
      <c r="I28" s="78">
        <v>5100</v>
      </c>
      <c r="J28" s="78">
        <v>5185</v>
      </c>
    </row>
    <row r="29" spans="2:10" s="7" customFormat="1" ht="61.5" customHeight="1">
      <c r="B29" s="15" t="s">
        <v>78</v>
      </c>
      <c r="C29" s="8">
        <v>553482.79</v>
      </c>
      <c r="D29" s="5" t="s">
        <v>4</v>
      </c>
      <c r="E29" s="5" t="s">
        <v>6</v>
      </c>
      <c r="F29" s="6" t="s">
        <v>81</v>
      </c>
      <c r="G29" s="5" t="s">
        <v>160</v>
      </c>
      <c r="H29" s="78">
        <f t="shared" si="1"/>
        <v>500</v>
      </c>
      <c r="I29" s="78">
        <v>240</v>
      </c>
      <c r="J29" s="78">
        <v>260</v>
      </c>
    </row>
    <row r="30" spans="2:10" s="7" customFormat="1" ht="81.75" customHeight="1">
      <c r="B30" s="15" t="s">
        <v>79</v>
      </c>
      <c r="C30" s="8">
        <v>439855.35999999999</v>
      </c>
      <c r="D30" s="5" t="s">
        <v>4</v>
      </c>
      <c r="E30" s="5" t="s">
        <v>6</v>
      </c>
      <c r="F30" s="6" t="s">
        <v>81</v>
      </c>
      <c r="G30" s="5" t="s">
        <v>161</v>
      </c>
      <c r="H30" s="78">
        <f t="shared" si="1"/>
        <v>500</v>
      </c>
      <c r="I30" s="78">
        <v>240</v>
      </c>
      <c r="J30" s="78">
        <v>260</v>
      </c>
    </row>
    <row r="31" spans="2:10" s="7" customFormat="1" ht="78" customHeight="1">
      <c r="B31" s="15" t="s">
        <v>80</v>
      </c>
      <c r="C31" s="8">
        <v>423768.74</v>
      </c>
      <c r="D31" s="5" t="s">
        <v>4</v>
      </c>
      <c r="E31" s="5" t="s">
        <v>6</v>
      </c>
      <c r="F31" s="6" t="s">
        <v>82</v>
      </c>
      <c r="G31" s="5" t="s">
        <v>163</v>
      </c>
      <c r="H31" s="78">
        <f t="shared" si="1"/>
        <v>20</v>
      </c>
      <c r="I31" s="78">
        <v>8</v>
      </c>
      <c r="J31" s="78">
        <v>12</v>
      </c>
    </row>
    <row r="32" spans="2:10" s="7" customFormat="1" ht="77.25" customHeight="1">
      <c r="B32" s="15" t="s">
        <v>147</v>
      </c>
      <c r="C32" s="8">
        <v>549931.68999999994</v>
      </c>
      <c r="D32" s="5" t="s">
        <v>4</v>
      </c>
      <c r="E32" s="5" t="s">
        <v>6</v>
      </c>
      <c r="F32" s="6" t="s">
        <v>82</v>
      </c>
      <c r="G32" s="5" t="s">
        <v>163</v>
      </c>
      <c r="H32" s="78">
        <f t="shared" si="1"/>
        <v>15</v>
      </c>
      <c r="I32" s="78">
        <v>9</v>
      </c>
      <c r="J32" s="78">
        <v>6</v>
      </c>
    </row>
    <row r="33" spans="2:10" s="7" customFormat="1" ht="81.75" customHeight="1">
      <c r="B33" s="15" t="s">
        <v>148</v>
      </c>
      <c r="C33" s="8">
        <v>423768.74</v>
      </c>
      <c r="D33" s="5" t="s">
        <v>4</v>
      </c>
      <c r="E33" s="5" t="s">
        <v>6</v>
      </c>
      <c r="F33" s="6" t="s">
        <v>82</v>
      </c>
      <c r="G33" s="5" t="s">
        <v>163</v>
      </c>
      <c r="H33" s="78">
        <f t="shared" si="1"/>
        <v>30</v>
      </c>
      <c r="I33" s="78">
        <v>18</v>
      </c>
      <c r="J33" s="78">
        <v>12</v>
      </c>
    </row>
    <row r="34" spans="2:10" s="7" customFormat="1" ht="60" customHeight="1">
      <c r="B34" s="48" t="s">
        <v>92</v>
      </c>
      <c r="C34" s="10">
        <f>SUM(C35:C36)</f>
        <v>4274430.38</v>
      </c>
      <c r="D34" s="11"/>
      <c r="E34" s="12"/>
      <c r="F34" s="6"/>
      <c r="G34" s="13" t="s">
        <v>145</v>
      </c>
      <c r="H34" s="35">
        <f>SUM(H35:H36)</f>
        <v>250</v>
      </c>
      <c r="I34" s="35">
        <f t="shared" ref="I34:J34" si="4">SUM(I35:I36)</f>
        <v>250</v>
      </c>
      <c r="J34" s="35">
        <f t="shared" si="4"/>
        <v>0</v>
      </c>
    </row>
    <row r="35" spans="2:10" s="7" customFormat="1" ht="80.25" customHeight="1">
      <c r="B35" s="15" t="s">
        <v>86</v>
      </c>
      <c r="C35" s="8">
        <v>3497199.05</v>
      </c>
      <c r="D35" s="5" t="s">
        <v>4</v>
      </c>
      <c r="E35" s="5" t="s">
        <v>6</v>
      </c>
      <c r="F35" s="6" t="s">
        <v>6</v>
      </c>
      <c r="G35" s="5" t="s">
        <v>52</v>
      </c>
      <c r="H35" s="78">
        <f t="shared" si="1"/>
        <v>100</v>
      </c>
      <c r="I35" s="5">
        <v>100</v>
      </c>
      <c r="J35" s="5">
        <v>0</v>
      </c>
    </row>
    <row r="36" spans="2:10" s="7" customFormat="1" ht="81.75" customHeight="1">
      <c r="B36" s="15" t="s">
        <v>87</v>
      </c>
      <c r="C36" s="8">
        <v>777231.33</v>
      </c>
      <c r="D36" s="5" t="s">
        <v>4</v>
      </c>
      <c r="E36" s="5" t="s">
        <v>6</v>
      </c>
      <c r="F36" s="6" t="s">
        <v>44</v>
      </c>
      <c r="G36" s="5" t="s">
        <v>146</v>
      </c>
      <c r="H36" s="78">
        <f t="shared" si="1"/>
        <v>150</v>
      </c>
      <c r="I36" s="5">
        <v>150</v>
      </c>
      <c r="J36" s="5">
        <v>0</v>
      </c>
    </row>
    <row r="37" spans="2:10" s="7" customFormat="1" ht="41.25" customHeight="1">
      <c r="B37" s="48" t="s">
        <v>83</v>
      </c>
      <c r="C37" s="10">
        <f>SUM(C38:C39)</f>
        <v>1162220.8900000001</v>
      </c>
      <c r="D37" s="11"/>
      <c r="E37" s="12"/>
      <c r="F37" s="6"/>
      <c r="G37" s="13" t="str">
        <f>+G38</f>
        <v>1 OBRA</v>
      </c>
      <c r="H37" s="35">
        <f>+H38</f>
        <v>1707</v>
      </c>
      <c r="I37" s="35">
        <f>+I38</f>
        <v>800</v>
      </c>
      <c r="J37" s="35">
        <f>+J38</f>
        <v>907</v>
      </c>
    </row>
    <row r="38" spans="2:10" s="7" customFormat="1" ht="83.25" customHeight="1">
      <c r="B38" s="15" t="s">
        <v>84</v>
      </c>
      <c r="C38" s="8">
        <v>621444.36</v>
      </c>
      <c r="D38" s="5" t="s">
        <v>4</v>
      </c>
      <c r="E38" s="5" t="s">
        <v>6</v>
      </c>
      <c r="F38" s="6" t="s">
        <v>6</v>
      </c>
      <c r="G38" s="5" t="s">
        <v>166</v>
      </c>
      <c r="H38" s="78">
        <f t="shared" si="1"/>
        <v>1707</v>
      </c>
      <c r="I38" s="5">
        <v>800</v>
      </c>
      <c r="J38" s="5">
        <v>907</v>
      </c>
    </row>
    <row r="39" spans="2:10" s="7" customFormat="1" ht="83.25" customHeight="1">
      <c r="B39" s="15" t="s">
        <v>85</v>
      </c>
      <c r="C39" s="8">
        <v>540776.53</v>
      </c>
      <c r="D39" s="5" t="s">
        <v>4</v>
      </c>
      <c r="E39" s="5" t="s">
        <v>6</v>
      </c>
      <c r="F39" s="6" t="s">
        <v>6</v>
      </c>
      <c r="G39" s="5" t="s">
        <v>167</v>
      </c>
      <c r="H39" s="78">
        <f t="shared" si="1"/>
        <v>1707</v>
      </c>
      <c r="I39" s="5">
        <v>840</v>
      </c>
      <c r="J39" s="5">
        <v>867</v>
      </c>
    </row>
    <row r="40" spans="2:10" s="1" customFormat="1" ht="36.75" customHeight="1">
      <c r="B40" s="48" t="s">
        <v>94</v>
      </c>
      <c r="C40" s="10">
        <f>SUM(C41)</f>
        <v>2446928.33</v>
      </c>
      <c r="D40" s="11"/>
      <c r="E40" s="12"/>
      <c r="F40" s="6"/>
      <c r="G40" s="13" t="str">
        <f>+G41</f>
        <v>1 CANCHA</v>
      </c>
      <c r="H40" s="35">
        <f>+H41</f>
        <v>8694</v>
      </c>
      <c r="I40" s="35">
        <f t="shared" ref="I40:J40" si="5">+I41</f>
        <v>4338</v>
      </c>
      <c r="J40" s="35">
        <f t="shared" si="5"/>
        <v>4356</v>
      </c>
    </row>
    <row r="41" spans="2:10" s="1" customFormat="1" ht="102" customHeight="1">
      <c r="B41" s="15" t="s">
        <v>95</v>
      </c>
      <c r="C41" s="73">
        <v>2446928.33</v>
      </c>
      <c r="D41" s="5" t="s">
        <v>4</v>
      </c>
      <c r="E41" s="5" t="s">
        <v>6</v>
      </c>
      <c r="F41" s="6" t="s">
        <v>48</v>
      </c>
      <c r="G41" s="5" t="s">
        <v>150</v>
      </c>
      <c r="H41" s="78">
        <f t="shared" si="1"/>
        <v>8694</v>
      </c>
      <c r="I41" s="5">
        <v>4338</v>
      </c>
      <c r="J41" s="5">
        <v>4356</v>
      </c>
    </row>
    <row r="42" spans="2:10" s="1" customFormat="1" ht="51" customHeight="1">
      <c r="B42" s="48" t="s">
        <v>134</v>
      </c>
      <c r="C42" s="10">
        <f>SUM(C43:C48)</f>
        <v>7985626.0199999996</v>
      </c>
      <c r="D42" s="11"/>
      <c r="E42" s="12"/>
      <c r="F42" s="6"/>
      <c r="G42" s="13" t="s">
        <v>152</v>
      </c>
      <c r="H42" s="35">
        <f>SUM(H43:H48)</f>
        <v>520</v>
      </c>
      <c r="I42" s="35">
        <f t="shared" ref="I42:J42" si="6">SUM(I43:I48)</f>
        <v>249</v>
      </c>
      <c r="J42" s="35">
        <f t="shared" si="6"/>
        <v>271</v>
      </c>
    </row>
    <row r="43" spans="2:10" s="1" customFormat="1" ht="66.75" customHeight="1">
      <c r="B43" s="15" t="s">
        <v>135</v>
      </c>
      <c r="C43" s="73">
        <v>1576280.73</v>
      </c>
      <c r="D43" s="5" t="s">
        <v>4</v>
      </c>
      <c r="E43" s="5" t="s">
        <v>6</v>
      </c>
      <c r="F43" s="6" t="s">
        <v>44</v>
      </c>
      <c r="G43" s="5" t="s">
        <v>149</v>
      </c>
      <c r="H43" s="14">
        <f t="shared" si="1"/>
        <v>100</v>
      </c>
      <c r="I43" s="5">
        <v>45</v>
      </c>
      <c r="J43" s="5">
        <v>55</v>
      </c>
    </row>
    <row r="44" spans="2:10" s="1" customFormat="1" ht="65.25" customHeight="1">
      <c r="B44" s="15" t="s">
        <v>136</v>
      </c>
      <c r="C44" s="73">
        <v>444630.89</v>
      </c>
      <c r="D44" s="5" t="s">
        <v>4</v>
      </c>
      <c r="E44" s="5" t="s">
        <v>6</v>
      </c>
      <c r="F44" s="6" t="s">
        <v>70</v>
      </c>
      <c r="G44" s="5" t="s">
        <v>141</v>
      </c>
      <c r="H44" s="14">
        <f t="shared" si="1"/>
        <v>30</v>
      </c>
      <c r="I44" s="5">
        <v>10</v>
      </c>
      <c r="J44" s="5">
        <v>20</v>
      </c>
    </row>
    <row r="45" spans="2:10" s="1" customFormat="1" ht="70.5" customHeight="1">
      <c r="B45" s="15" t="s">
        <v>137</v>
      </c>
      <c r="C45" s="73">
        <v>814216.66</v>
      </c>
      <c r="D45" s="5" t="s">
        <v>4</v>
      </c>
      <c r="E45" s="5" t="s">
        <v>6</v>
      </c>
      <c r="F45" s="6" t="s">
        <v>38</v>
      </c>
      <c r="G45" s="5" t="s">
        <v>142</v>
      </c>
      <c r="H45" s="14">
        <f t="shared" si="1"/>
        <v>50</v>
      </c>
      <c r="I45" s="5">
        <v>20</v>
      </c>
      <c r="J45" s="5">
        <v>30</v>
      </c>
    </row>
    <row r="46" spans="2:10" s="1" customFormat="1" ht="69" customHeight="1">
      <c r="B46" s="15" t="s">
        <v>138</v>
      </c>
      <c r="C46" s="73">
        <v>1189940.3</v>
      </c>
      <c r="D46" s="5" t="s">
        <v>4</v>
      </c>
      <c r="E46" s="5" t="s">
        <v>6</v>
      </c>
      <c r="F46" s="6" t="s">
        <v>46</v>
      </c>
      <c r="G46" s="5" t="s">
        <v>143</v>
      </c>
      <c r="H46" s="14">
        <f t="shared" si="1"/>
        <v>70</v>
      </c>
      <c r="I46" s="5">
        <v>30</v>
      </c>
      <c r="J46" s="5">
        <v>40</v>
      </c>
    </row>
    <row r="47" spans="2:10" s="1" customFormat="1" ht="62.25" customHeight="1">
      <c r="B47" s="15" t="s">
        <v>139</v>
      </c>
      <c r="C47" s="73">
        <v>1379715.12</v>
      </c>
      <c r="D47" s="5" t="s">
        <v>4</v>
      </c>
      <c r="E47" s="5" t="s">
        <v>6</v>
      </c>
      <c r="F47" s="6" t="s">
        <v>114</v>
      </c>
      <c r="G47" s="5" t="s">
        <v>168</v>
      </c>
      <c r="H47" s="14">
        <f t="shared" ref="H47" si="7">SUM(I47:J47)</f>
        <v>90</v>
      </c>
      <c r="I47" s="5">
        <v>54</v>
      </c>
      <c r="J47" s="5">
        <v>36</v>
      </c>
    </row>
    <row r="48" spans="2:10" s="1" customFormat="1" ht="69" customHeight="1">
      <c r="B48" s="15" t="s">
        <v>140</v>
      </c>
      <c r="C48" s="73">
        <v>2580842.3199999998</v>
      </c>
      <c r="D48" s="5" t="s">
        <v>4</v>
      </c>
      <c r="E48" s="5" t="s">
        <v>6</v>
      </c>
      <c r="F48" s="6" t="s">
        <v>93</v>
      </c>
      <c r="G48" s="5" t="s">
        <v>144</v>
      </c>
      <c r="H48" s="14">
        <f t="shared" si="1"/>
        <v>180</v>
      </c>
      <c r="I48" s="5">
        <v>90</v>
      </c>
      <c r="J48" s="5">
        <v>90</v>
      </c>
    </row>
    <row r="49" spans="2:10" s="1" customFormat="1" ht="47.25" customHeight="1">
      <c r="B49" s="36" t="s">
        <v>53</v>
      </c>
      <c r="C49" s="10">
        <f>+C40+C37+C34+C23+C19+C13+C9+C42</f>
        <v>29117829.040000003</v>
      </c>
      <c r="D49" s="19"/>
      <c r="E49" s="19"/>
      <c r="F49" s="19"/>
      <c r="G49" s="20"/>
      <c r="H49" s="21"/>
      <c r="I49" s="21"/>
      <c r="J49" s="21"/>
    </row>
    <row r="50" spans="2:10" s="1" customFormat="1" ht="33" customHeight="1">
      <c r="B50" s="30"/>
      <c r="C50" s="18"/>
      <c r="D50" s="19"/>
      <c r="E50" s="19"/>
      <c r="F50" s="19"/>
      <c r="G50" s="20"/>
      <c r="H50" s="21"/>
      <c r="I50" s="21"/>
      <c r="J50" s="21"/>
    </row>
    <row r="51" spans="2:10" s="1" customFormat="1" ht="40.5" customHeight="1">
      <c r="B51" s="17"/>
      <c r="C51" s="18"/>
      <c r="D51" s="19"/>
      <c r="E51" s="84" t="s">
        <v>54</v>
      </c>
      <c r="F51" s="84"/>
      <c r="G51" s="84"/>
      <c r="H51" s="85">
        <v>13220999.550000001</v>
      </c>
      <c r="I51" s="85"/>
      <c r="J51" s="85"/>
    </row>
    <row r="52" spans="2:10" s="1" customFormat="1" ht="33" customHeight="1" thickBot="1">
      <c r="B52" s="2"/>
      <c r="C52" s="22"/>
      <c r="D52" s="2"/>
      <c r="E52" s="2"/>
      <c r="F52" s="2"/>
      <c r="G52" s="2"/>
      <c r="H52" s="2"/>
      <c r="I52" s="2"/>
      <c r="J52" s="2"/>
    </row>
    <row r="53" spans="2:10" s="1" customFormat="1" ht="33" customHeight="1" thickBot="1">
      <c r="B53" s="93" t="s">
        <v>27</v>
      </c>
      <c r="C53" s="95" t="s">
        <v>28</v>
      </c>
      <c r="D53" s="93" t="s">
        <v>2</v>
      </c>
      <c r="E53" s="93" t="s">
        <v>29</v>
      </c>
      <c r="F53" s="93" t="s">
        <v>3</v>
      </c>
      <c r="G53" s="97" t="s">
        <v>0</v>
      </c>
      <c r="H53" s="89" t="s">
        <v>1</v>
      </c>
      <c r="I53" s="90"/>
      <c r="J53" s="91"/>
    </row>
    <row r="54" spans="2:10" s="1" customFormat="1" ht="30.75" customHeight="1" thickBot="1">
      <c r="B54" s="94"/>
      <c r="C54" s="96"/>
      <c r="D54" s="94"/>
      <c r="E54" s="94"/>
      <c r="F54" s="94"/>
      <c r="G54" s="98"/>
      <c r="H54" s="39" t="s">
        <v>30</v>
      </c>
      <c r="I54" s="39" t="s">
        <v>31</v>
      </c>
      <c r="J54" s="39" t="s">
        <v>32</v>
      </c>
    </row>
    <row r="55" spans="2:10" s="1" customFormat="1" ht="55.5" customHeight="1">
      <c r="B55" s="42" t="s">
        <v>58</v>
      </c>
      <c r="C55" s="10">
        <f>SUM(C56:C61)</f>
        <v>13179696.289999999</v>
      </c>
      <c r="D55" s="49"/>
      <c r="E55" s="49"/>
      <c r="F55" s="49"/>
      <c r="G55" s="49"/>
      <c r="H55" s="25"/>
      <c r="I55" s="25"/>
      <c r="J55" s="25"/>
    </row>
    <row r="56" spans="2:10" s="1" customFormat="1" ht="63" customHeight="1">
      <c r="B56" s="3" t="s">
        <v>55</v>
      </c>
      <c r="C56" s="23">
        <v>3956342.9499999997</v>
      </c>
      <c r="D56" s="5" t="s">
        <v>4</v>
      </c>
      <c r="E56" s="5" t="s">
        <v>6</v>
      </c>
      <c r="F56" s="6" t="s">
        <v>38</v>
      </c>
      <c r="G56" s="5" t="s">
        <v>131</v>
      </c>
      <c r="H56" s="14">
        <f>SUM(I56:J56)</f>
        <v>300</v>
      </c>
      <c r="I56" s="5">
        <v>300</v>
      </c>
      <c r="J56" s="5">
        <v>0</v>
      </c>
    </row>
    <row r="57" spans="2:10" s="1" customFormat="1" ht="72" customHeight="1">
      <c r="B57" s="3" t="s">
        <v>128</v>
      </c>
      <c r="C57" s="23">
        <v>673421.06</v>
      </c>
      <c r="D57" s="5" t="s">
        <v>4</v>
      </c>
      <c r="E57" s="5" t="s">
        <v>6</v>
      </c>
      <c r="F57" s="6" t="s">
        <v>38</v>
      </c>
      <c r="G57" s="5" t="s">
        <v>129</v>
      </c>
      <c r="H57" s="14">
        <f>SUM(I57:J57)</f>
        <v>300</v>
      </c>
      <c r="I57" s="5">
        <v>300</v>
      </c>
      <c r="J57" s="5">
        <v>0</v>
      </c>
    </row>
    <row r="58" spans="2:10" s="1" customFormat="1" ht="81" customHeight="1">
      <c r="B58" s="3" t="s">
        <v>56</v>
      </c>
      <c r="C58" s="23">
        <v>2969999.68</v>
      </c>
      <c r="D58" s="5" t="s">
        <v>4</v>
      </c>
      <c r="E58" s="5" t="s">
        <v>6</v>
      </c>
      <c r="F58" s="6" t="s">
        <v>5</v>
      </c>
      <c r="G58" s="5" t="s">
        <v>57</v>
      </c>
      <c r="H58" s="14">
        <f t="shared" ref="H58:H61" si="8">SUM(I58:J58)</f>
        <v>300</v>
      </c>
      <c r="I58" s="5">
        <v>300</v>
      </c>
      <c r="J58" s="5">
        <v>0</v>
      </c>
    </row>
    <row r="59" spans="2:10" s="1" customFormat="1" ht="73.5" customHeight="1">
      <c r="B59" s="3" t="s">
        <v>96</v>
      </c>
      <c r="C59" s="23">
        <v>2497499.9500000002</v>
      </c>
      <c r="D59" s="5" t="s">
        <v>4</v>
      </c>
      <c r="E59" s="5" t="s">
        <v>6</v>
      </c>
      <c r="F59" s="6" t="s">
        <v>38</v>
      </c>
      <c r="G59" s="5" t="s">
        <v>130</v>
      </c>
      <c r="H59" s="14">
        <f t="shared" si="8"/>
        <v>250</v>
      </c>
      <c r="I59" s="5">
        <v>250</v>
      </c>
      <c r="J59" s="5">
        <v>0</v>
      </c>
    </row>
    <row r="60" spans="2:10" s="1" customFormat="1" ht="80.25" customHeight="1">
      <c r="B60" s="3" t="s">
        <v>97</v>
      </c>
      <c r="C60" s="23">
        <v>2097999.9500000002</v>
      </c>
      <c r="D60" s="5" t="s">
        <v>4</v>
      </c>
      <c r="E60" s="5" t="s">
        <v>6</v>
      </c>
      <c r="F60" s="6" t="s">
        <v>93</v>
      </c>
      <c r="G60" s="5" t="s">
        <v>132</v>
      </c>
      <c r="H60" s="14">
        <f t="shared" si="8"/>
        <v>250</v>
      </c>
      <c r="I60" s="5">
        <v>250</v>
      </c>
      <c r="J60" s="5">
        <v>0</v>
      </c>
    </row>
    <row r="61" spans="2:10" s="1" customFormat="1" ht="78" customHeight="1">
      <c r="B61" s="3" t="s">
        <v>87</v>
      </c>
      <c r="C61" s="23">
        <v>984432.7</v>
      </c>
      <c r="D61" s="5" t="s">
        <v>4</v>
      </c>
      <c r="E61" s="5" t="s">
        <v>6</v>
      </c>
      <c r="F61" s="6" t="s">
        <v>98</v>
      </c>
      <c r="G61" s="5" t="s">
        <v>133</v>
      </c>
      <c r="H61" s="14">
        <f t="shared" si="8"/>
        <v>150</v>
      </c>
      <c r="I61" s="5">
        <v>150</v>
      </c>
      <c r="J61" s="5">
        <v>0</v>
      </c>
    </row>
    <row r="62" spans="2:10" s="1" customFormat="1" ht="33" customHeight="1">
      <c r="B62" s="2"/>
      <c r="C62" s="82"/>
      <c r="D62" s="2"/>
      <c r="E62" s="2"/>
      <c r="F62" s="2"/>
      <c r="G62" s="2"/>
      <c r="H62" s="2"/>
      <c r="I62" s="2"/>
      <c r="J62" s="2"/>
    </row>
    <row r="63" spans="2:10" s="1" customFormat="1" ht="33" customHeight="1">
      <c r="B63" s="2"/>
      <c r="C63" s="22"/>
      <c r="D63" s="2"/>
      <c r="E63" s="2"/>
      <c r="F63" s="2"/>
      <c r="G63" s="2"/>
      <c r="H63" s="2"/>
      <c r="I63" s="2"/>
      <c r="J63" s="2"/>
    </row>
    <row r="64" spans="2:10" ht="51.75" customHeight="1">
      <c r="B64" s="50"/>
      <c r="C64" s="50"/>
      <c r="D64" s="50"/>
      <c r="E64" s="84" t="s">
        <v>8</v>
      </c>
      <c r="F64" s="84"/>
      <c r="G64" s="84"/>
      <c r="H64" s="85">
        <v>22707125</v>
      </c>
      <c r="I64" s="85"/>
      <c r="J64" s="85"/>
    </row>
    <row r="65" spans="2:10" s="29" customFormat="1" ht="51.75" customHeight="1">
      <c r="B65" s="48" t="s">
        <v>60</v>
      </c>
      <c r="C65" s="10">
        <f>SUM(C66:C67)</f>
        <v>15616129.460000001</v>
      </c>
      <c r="D65" s="51"/>
      <c r="E65" s="52"/>
      <c r="F65" s="52"/>
      <c r="G65" s="52"/>
      <c r="H65" s="53"/>
      <c r="I65" s="53"/>
      <c r="J65" s="53"/>
    </row>
    <row r="66" spans="2:10" s="29" customFormat="1" ht="54" customHeight="1">
      <c r="B66" s="6" t="s">
        <v>153</v>
      </c>
      <c r="C66" s="81">
        <v>15116128.24</v>
      </c>
      <c r="D66" s="15" t="s">
        <v>4</v>
      </c>
      <c r="E66" s="15" t="s">
        <v>6</v>
      </c>
      <c r="F66" s="15" t="s">
        <v>18</v>
      </c>
      <c r="G66" s="55" t="s">
        <v>61</v>
      </c>
      <c r="H66" s="56" t="s">
        <v>7</v>
      </c>
      <c r="I66" s="56" t="s">
        <v>7</v>
      </c>
      <c r="J66" s="56" t="s">
        <v>7</v>
      </c>
    </row>
    <row r="67" spans="2:10" s="29" customFormat="1" ht="48" customHeight="1">
      <c r="B67" s="6" t="s">
        <v>125</v>
      </c>
      <c r="C67" s="8">
        <v>500001.22</v>
      </c>
      <c r="D67" s="15" t="s">
        <v>4</v>
      </c>
      <c r="E67" s="15" t="s">
        <v>6</v>
      </c>
      <c r="F67" s="15" t="s">
        <v>18</v>
      </c>
      <c r="G67" s="55" t="s">
        <v>126</v>
      </c>
      <c r="H67" s="56" t="s">
        <v>7</v>
      </c>
      <c r="I67" s="56" t="s">
        <v>7</v>
      </c>
      <c r="J67" s="56" t="s">
        <v>7</v>
      </c>
    </row>
    <row r="68" spans="2:10" ht="48.95" customHeight="1">
      <c r="B68" s="48" t="s">
        <v>9</v>
      </c>
      <c r="C68" s="10">
        <f>SUM(C69:C76)</f>
        <v>1687018.6800000002</v>
      </c>
      <c r="D68" s="57"/>
      <c r="E68" s="57"/>
      <c r="F68" s="58"/>
      <c r="G68" s="58"/>
      <c r="H68" s="59"/>
      <c r="I68" s="60"/>
      <c r="J68" s="60"/>
    </row>
    <row r="69" spans="2:10" ht="45.75" customHeight="1">
      <c r="B69" s="3" t="s">
        <v>17</v>
      </c>
      <c r="C69" s="4">
        <v>469276.05</v>
      </c>
      <c r="D69" s="15" t="s">
        <v>4</v>
      </c>
      <c r="E69" s="15" t="s">
        <v>6</v>
      </c>
      <c r="F69" s="15" t="s">
        <v>18</v>
      </c>
      <c r="G69" s="56" t="s">
        <v>19</v>
      </c>
      <c r="H69" s="56">
        <f>SUM(I69:J69)</f>
        <v>68</v>
      </c>
      <c r="I69" s="56">
        <v>68</v>
      </c>
      <c r="J69" s="56">
        <v>0</v>
      </c>
    </row>
    <row r="70" spans="2:10" ht="59.25" customHeight="1">
      <c r="B70" s="3" t="s">
        <v>20</v>
      </c>
      <c r="C70" s="4">
        <v>746196.1</v>
      </c>
      <c r="D70" s="15" t="s">
        <v>4</v>
      </c>
      <c r="E70" s="15" t="s">
        <v>6</v>
      </c>
      <c r="F70" s="15" t="s">
        <v>18</v>
      </c>
      <c r="G70" s="56" t="s">
        <v>154</v>
      </c>
      <c r="H70" s="56" t="s">
        <v>7</v>
      </c>
      <c r="I70" s="56" t="s">
        <v>7</v>
      </c>
      <c r="J70" s="56" t="s">
        <v>7</v>
      </c>
    </row>
    <row r="71" spans="2:10" ht="60" customHeight="1">
      <c r="B71" s="3" t="s">
        <v>67</v>
      </c>
      <c r="C71" s="4">
        <v>52000</v>
      </c>
      <c r="D71" s="15" t="s">
        <v>4</v>
      </c>
      <c r="E71" s="15" t="s">
        <v>6</v>
      </c>
      <c r="F71" s="15" t="s">
        <v>18</v>
      </c>
      <c r="G71" s="56" t="s">
        <v>19</v>
      </c>
      <c r="H71" s="56" t="s">
        <v>7</v>
      </c>
      <c r="I71" s="56" t="s">
        <v>7</v>
      </c>
      <c r="J71" s="56" t="s">
        <v>7</v>
      </c>
    </row>
    <row r="72" spans="2:10" ht="75.75" customHeight="1">
      <c r="B72" s="3" t="s">
        <v>115</v>
      </c>
      <c r="C72" s="4">
        <v>119826.61</v>
      </c>
      <c r="D72" s="15" t="s">
        <v>4</v>
      </c>
      <c r="E72" s="15" t="s">
        <v>6</v>
      </c>
      <c r="F72" s="15" t="s">
        <v>18</v>
      </c>
      <c r="G72" s="56" t="s">
        <v>19</v>
      </c>
      <c r="H72" s="56">
        <f>SUM(I72:J72)</f>
        <v>68</v>
      </c>
      <c r="I72" s="56">
        <v>68</v>
      </c>
      <c r="J72" s="56">
        <v>0</v>
      </c>
    </row>
    <row r="73" spans="2:10" ht="63" customHeight="1">
      <c r="B73" s="3" t="s">
        <v>155</v>
      </c>
      <c r="C73" s="4">
        <v>7215.2</v>
      </c>
      <c r="D73" s="15" t="s">
        <v>4</v>
      </c>
      <c r="E73" s="15" t="s">
        <v>6</v>
      </c>
      <c r="F73" s="15" t="s">
        <v>18</v>
      </c>
      <c r="G73" s="56" t="s">
        <v>19</v>
      </c>
      <c r="H73" s="56" t="s">
        <v>7</v>
      </c>
      <c r="I73" s="56" t="s">
        <v>7</v>
      </c>
      <c r="J73" s="56" t="s">
        <v>7</v>
      </c>
    </row>
    <row r="74" spans="2:10" ht="60" customHeight="1">
      <c r="B74" s="3" t="s">
        <v>116</v>
      </c>
      <c r="C74" s="4">
        <v>12105.11</v>
      </c>
      <c r="D74" s="15" t="s">
        <v>4</v>
      </c>
      <c r="E74" s="15" t="s">
        <v>6</v>
      </c>
      <c r="F74" s="15" t="s">
        <v>18</v>
      </c>
      <c r="G74" s="56" t="s">
        <v>19</v>
      </c>
      <c r="H74" s="56" t="s">
        <v>7</v>
      </c>
      <c r="I74" s="56" t="s">
        <v>7</v>
      </c>
      <c r="J74" s="56" t="s">
        <v>7</v>
      </c>
    </row>
    <row r="75" spans="2:10" ht="60" customHeight="1">
      <c r="B75" s="3" t="s">
        <v>156</v>
      </c>
      <c r="C75" s="4">
        <v>101899.61</v>
      </c>
      <c r="D75" s="15" t="s">
        <v>4</v>
      </c>
      <c r="E75" s="15" t="s">
        <v>6</v>
      </c>
      <c r="F75" s="15" t="s">
        <v>18</v>
      </c>
      <c r="G75" s="56" t="s">
        <v>19</v>
      </c>
      <c r="H75" s="56">
        <f>SUM(I75:J75)</f>
        <v>68</v>
      </c>
      <c r="I75" s="56">
        <v>68</v>
      </c>
      <c r="J75" s="56">
        <v>0</v>
      </c>
    </row>
    <row r="76" spans="2:10" ht="55.5" customHeight="1">
      <c r="B76" s="3" t="s">
        <v>157</v>
      </c>
      <c r="C76" s="4">
        <v>178500</v>
      </c>
      <c r="D76" s="15" t="s">
        <v>4</v>
      </c>
      <c r="E76" s="15" t="s">
        <v>6</v>
      </c>
      <c r="F76" s="15" t="s">
        <v>18</v>
      </c>
      <c r="G76" s="56" t="s">
        <v>19</v>
      </c>
      <c r="H76" s="56">
        <f>SUM(I76:J76)</f>
        <v>68</v>
      </c>
      <c r="I76" s="56">
        <v>68</v>
      </c>
      <c r="J76" s="56" t="s">
        <v>7</v>
      </c>
    </row>
    <row r="77" spans="2:10" ht="48.95" customHeight="1">
      <c r="B77" s="48" t="s">
        <v>23</v>
      </c>
      <c r="C77" s="10">
        <f>SUM(C78:C81)</f>
        <v>302723.20000000001</v>
      </c>
      <c r="D77" s="15"/>
      <c r="E77" s="15"/>
      <c r="F77" s="15"/>
      <c r="G77" s="15"/>
      <c r="H77" s="56"/>
      <c r="I77" s="61"/>
      <c r="J77" s="61"/>
    </row>
    <row r="78" spans="2:10" ht="65.25" customHeight="1">
      <c r="B78" s="15" t="s">
        <v>113</v>
      </c>
      <c r="C78" s="54">
        <v>44080</v>
      </c>
      <c r="D78" s="15" t="s">
        <v>4</v>
      </c>
      <c r="E78" s="15" t="s">
        <v>6</v>
      </c>
      <c r="F78" s="15" t="s">
        <v>114</v>
      </c>
      <c r="G78" s="15" t="s">
        <v>19</v>
      </c>
      <c r="H78" s="56" t="s">
        <v>7</v>
      </c>
      <c r="I78" s="56" t="s">
        <v>7</v>
      </c>
      <c r="J78" s="56" t="s">
        <v>7</v>
      </c>
    </row>
    <row r="79" spans="2:10" ht="48.75" customHeight="1">
      <c r="B79" s="15" t="s">
        <v>104</v>
      </c>
      <c r="C79" s="54">
        <v>57402</v>
      </c>
      <c r="D79" s="15" t="s">
        <v>4</v>
      </c>
      <c r="E79" s="15" t="s">
        <v>6</v>
      </c>
      <c r="F79" s="15" t="s">
        <v>18</v>
      </c>
      <c r="G79" s="15" t="s">
        <v>122</v>
      </c>
      <c r="H79" s="56" t="s">
        <v>7</v>
      </c>
      <c r="I79" s="56" t="s">
        <v>7</v>
      </c>
      <c r="J79" s="56" t="s">
        <v>7</v>
      </c>
    </row>
    <row r="80" spans="2:10" ht="48.75" customHeight="1">
      <c r="B80" s="15" t="s">
        <v>105</v>
      </c>
      <c r="C80" s="54">
        <v>57402</v>
      </c>
      <c r="D80" s="15" t="s">
        <v>4</v>
      </c>
      <c r="E80" s="15" t="s">
        <v>6</v>
      </c>
      <c r="F80" s="15" t="s">
        <v>18</v>
      </c>
      <c r="G80" s="15" t="s">
        <v>122</v>
      </c>
      <c r="H80" s="56" t="s">
        <v>7</v>
      </c>
      <c r="I80" s="56" t="s">
        <v>7</v>
      </c>
      <c r="J80" s="56" t="s">
        <v>7</v>
      </c>
    </row>
    <row r="81" spans="2:10" ht="59.25" customHeight="1">
      <c r="B81" s="15" t="s">
        <v>112</v>
      </c>
      <c r="C81" s="54">
        <v>143839.20000000001</v>
      </c>
      <c r="D81" s="15" t="s">
        <v>4</v>
      </c>
      <c r="E81" s="15" t="s">
        <v>6</v>
      </c>
      <c r="F81" s="15" t="s">
        <v>121</v>
      </c>
      <c r="G81" s="15" t="s">
        <v>123</v>
      </c>
      <c r="H81" s="56" t="s">
        <v>7</v>
      </c>
      <c r="I81" s="56" t="s">
        <v>7</v>
      </c>
      <c r="J81" s="56" t="s">
        <v>7</v>
      </c>
    </row>
    <row r="82" spans="2:10" ht="48.95" customHeight="1">
      <c r="B82" s="48" t="s">
        <v>21</v>
      </c>
      <c r="C82" s="10">
        <v>270000</v>
      </c>
      <c r="D82" s="62"/>
      <c r="E82" s="62"/>
      <c r="F82" s="63"/>
      <c r="G82" s="63"/>
      <c r="H82" s="63"/>
      <c r="I82" s="61"/>
      <c r="J82" s="61"/>
    </row>
    <row r="83" spans="2:10" ht="54">
      <c r="B83" s="15" t="s">
        <v>22</v>
      </c>
      <c r="C83" s="54">
        <v>270000</v>
      </c>
      <c r="D83" s="15" t="s">
        <v>4</v>
      </c>
      <c r="E83" s="15" t="s">
        <v>6</v>
      </c>
      <c r="F83" s="15" t="s">
        <v>18</v>
      </c>
      <c r="G83" s="15" t="s">
        <v>19</v>
      </c>
      <c r="H83" s="79">
        <f>SUM(I83:J83)</f>
        <v>10285</v>
      </c>
      <c r="I83" s="56">
        <v>5100</v>
      </c>
      <c r="J83" s="56">
        <v>5185</v>
      </c>
    </row>
    <row r="84" spans="2:10" ht="48.95" customHeight="1">
      <c r="B84" s="48" t="s">
        <v>62</v>
      </c>
      <c r="C84" s="10">
        <f>+C85+C86</f>
        <v>3450000</v>
      </c>
      <c r="D84" s="15"/>
      <c r="E84" s="15"/>
      <c r="F84" s="15"/>
      <c r="G84" s="15"/>
      <c r="H84" s="64"/>
      <c r="I84" s="65"/>
      <c r="J84" s="65"/>
    </row>
    <row r="85" spans="2:10" ht="63" customHeight="1">
      <c r="B85" s="3" t="s">
        <v>63</v>
      </c>
      <c r="C85" s="4">
        <v>1725000</v>
      </c>
      <c r="D85" s="5" t="s">
        <v>4</v>
      </c>
      <c r="E85" s="5" t="s">
        <v>6</v>
      </c>
      <c r="F85" s="6" t="s">
        <v>18</v>
      </c>
      <c r="G85" s="5" t="s">
        <v>19</v>
      </c>
      <c r="H85" s="5">
        <f>SUM(I85:J85)</f>
        <v>1500</v>
      </c>
      <c r="I85" s="5">
        <v>900</v>
      </c>
      <c r="J85" s="5">
        <v>600</v>
      </c>
    </row>
    <row r="86" spans="2:10" ht="62.25" customHeight="1">
      <c r="B86" s="3" t="s">
        <v>64</v>
      </c>
      <c r="C86" s="4">
        <v>1725000</v>
      </c>
      <c r="D86" s="5" t="s">
        <v>4</v>
      </c>
      <c r="E86" s="5" t="s">
        <v>6</v>
      </c>
      <c r="F86" s="6" t="s">
        <v>18</v>
      </c>
      <c r="G86" s="5" t="s">
        <v>19</v>
      </c>
      <c r="H86" s="5">
        <f>SUM(I86:J86)</f>
        <v>1500</v>
      </c>
      <c r="I86" s="5">
        <v>900</v>
      </c>
      <c r="J86" s="5">
        <v>600</v>
      </c>
    </row>
    <row r="87" spans="2:10" ht="45" customHeight="1">
      <c r="B87" s="48" t="s">
        <v>109</v>
      </c>
      <c r="C87" s="10">
        <f>+C88</f>
        <v>461150</v>
      </c>
      <c r="D87" s="15"/>
      <c r="E87" s="15"/>
      <c r="F87" s="15"/>
      <c r="G87" s="15"/>
      <c r="H87" s="64"/>
      <c r="I87" s="56"/>
      <c r="J87" s="56"/>
    </row>
    <row r="88" spans="2:10" ht="47.25" customHeight="1">
      <c r="B88" s="6" t="s">
        <v>110</v>
      </c>
      <c r="C88" s="4">
        <v>461150</v>
      </c>
      <c r="D88" s="5" t="s">
        <v>4</v>
      </c>
      <c r="E88" s="5" t="s">
        <v>6</v>
      </c>
      <c r="F88" s="6" t="s">
        <v>18</v>
      </c>
      <c r="G88" s="5" t="s">
        <v>19</v>
      </c>
      <c r="H88" s="5" t="s">
        <v>40</v>
      </c>
      <c r="I88" s="5" t="s">
        <v>40</v>
      </c>
      <c r="J88" s="5" t="s">
        <v>40</v>
      </c>
    </row>
    <row r="89" spans="2:10" ht="45.75" customHeight="1">
      <c r="B89" s="48" t="s">
        <v>117</v>
      </c>
      <c r="C89" s="10">
        <f>SUM(C90:C92)</f>
        <v>577903.88</v>
      </c>
      <c r="D89" s="5"/>
      <c r="E89" s="5"/>
      <c r="F89" s="6"/>
      <c r="G89" s="5"/>
      <c r="H89" s="5"/>
      <c r="I89" s="5"/>
      <c r="J89" s="5"/>
    </row>
    <row r="90" spans="2:10" ht="62.25" customHeight="1">
      <c r="B90" s="3" t="s">
        <v>119</v>
      </c>
      <c r="C90" s="4">
        <v>177703.88</v>
      </c>
      <c r="D90" s="5" t="s">
        <v>4</v>
      </c>
      <c r="E90" s="5" t="s">
        <v>6</v>
      </c>
      <c r="F90" s="6" t="s">
        <v>18</v>
      </c>
      <c r="G90" s="5" t="s">
        <v>19</v>
      </c>
      <c r="H90" s="5" t="s">
        <v>7</v>
      </c>
      <c r="I90" s="5" t="s">
        <v>7</v>
      </c>
      <c r="J90" s="5" t="s">
        <v>7</v>
      </c>
    </row>
    <row r="91" spans="2:10" ht="47.25" customHeight="1">
      <c r="B91" s="3" t="s">
        <v>127</v>
      </c>
      <c r="C91" s="4">
        <v>348000</v>
      </c>
      <c r="D91" s="5" t="s">
        <v>4</v>
      </c>
      <c r="E91" s="5" t="s">
        <v>6</v>
      </c>
      <c r="F91" s="6" t="s">
        <v>18</v>
      </c>
      <c r="G91" s="5" t="s">
        <v>19</v>
      </c>
      <c r="H91" s="5" t="s">
        <v>7</v>
      </c>
      <c r="I91" s="5" t="s">
        <v>7</v>
      </c>
      <c r="J91" s="5" t="s">
        <v>7</v>
      </c>
    </row>
    <row r="92" spans="2:10" ht="48" customHeight="1">
      <c r="B92" s="3" t="s">
        <v>124</v>
      </c>
      <c r="C92" s="4">
        <v>52200</v>
      </c>
      <c r="D92" s="5" t="s">
        <v>4</v>
      </c>
      <c r="E92" s="5" t="s">
        <v>6</v>
      </c>
      <c r="F92" s="6" t="s">
        <v>18</v>
      </c>
      <c r="G92" s="5" t="s">
        <v>19</v>
      </c>
      <c r="H92" s="5" t="s">
        <v>7</v>
      </c>
      <c r="I92" s="5" t="s">
        <v>7</v>
      </c>
      <c r="J92" s="5" t="s">
        <v>7</v>
      </c>
    </row>
    <row r="93" spans="2:10" ht="58.5" customHeight="1">
      <c r="B93" s="48" t="s">
        <v>118</v>
      </c>
      <c r="C93" s="80">
        <f>SUM(C94:C95)</f>
        <v>342200</v>
      </c>
      <c r="D93" s="5"/>
      <c r="E93" s="5"/>
      <c r="F93" s="6"/>
      <c r="G93" s="5"/>
      <c r="H93" s="5"/>
      <c r="I93" s="5"/>
      <c r="J93" s="5"/>
    </row>
    <row r="94" spans="2:10" ht="95.25" customHeight="1">
      <c r="B94" s="3" t="s">
        <v>111</v>
      </c>
      <c r="C94" s="4">
        <v>168200</v>
      </c>
      <c r="D94" s="15" t="s">
        <v>4</v>
      </c>
      <c r="E94" s="15" t="s">
        <v>6</v>
      </c>
      <c r="F94" s="15" t="s">
        <v>18</v>
      </c>
      <c r="G94" s="15" t="s">
        <v>19</v>
      </c>
      <c r="H94" s="56" t="s">
        <v>7</v>
      </c>
      <c r="I94" s="56" t="s">
        <v>7</v>
      </c>
      <c r="J94" s="56" t="s">
        <v>7</v>
      </c>
    </row>
    <row r="95" spans="2:10" ht="56.25" customHeight="1">
      <c r="B95" s="3" t="s">
        <v>120</v>
      </c>
      <c r="C95" s="4">
        <v>174000</v>
      </c>
      <c r="D95" s="15" t="s">
        <v>4</v>
      </c>
      <c r="E95" s="15" t="s">
        <v>6</v>
      </c>
      <c r="F95" s="15" t="s">
        <v>18</v>
      </c>
      <c r="G95" s="15" t="s">
        <v>19</v>
      </c>
      <c r="H95" s="56" t="s">
        <v>7</v>
      </c>
      <c r="I95" s="56" t="s">
        <v>7</v>
      </c>
      <c r="J95" s="56" t="s">
        <v>7</v>
      </c>
    </row>
    <row r="96" spans="2:10" ht="46.5" customHeight="1">
      <c r="B96" s="36" t="s">
        <v>10</v>
      </c>
      <c r="C96" s="10">
        <f>+C93+C89+C87+C84+C82+C77+C68+C65</f>
        <v>22707125.219999999</v>
      </c>
      <c r="D96" s="66"/>
      <c r="E96" s="66"/>
      <c r="F96" s="66"/>
      <c r="G96" s="66"/>
      <c r="H96" s="67"/>
      <c r="I96" s="61"/>
      <c r="J96" s="61"/>
    </row>
    <row r="97" spans="2:10" ht="34.5" customHeight="1">
      <c r="B97" s="68"/>
      <c r="C97" s="68"/>
      <c r="D97" s="68"/>
      <c r="E97" s="68"/>
      <c r="F97" s="68"/>
      <c r="G97" s="68"/>
      <c r="H97" s="68"/>
      <c r="I97" s="60"/>
      <c r="J97" s="60"/>
    </row>
    <row r="98" spans="2:10" ht="45.75" customHeight="1">
      <c r="B98" s="68"/>
      <c r="C98" s="68"/>
      <c r="D98" s="68"/>
      <c r="E98" s="84" t="s">
        <v>13</v>
      </c>
      <c r="F98" s="84"/>
      <c r="G98" s="69"/>
      <c r="H98" s="92">
        <v>282726.69</v>
      </c>
      <c r="I98" s="92"/>
      <c r="J98" s="92"/>
    </row>
    <row r="99" spans="2:10" ht="51.75" customHeight="1">
      <c r="B99" s="42" t="s">
        <v>9</v>
      </c>
      <c r="C99" s="10">
        <f>+C100</f>
        <v>235543.06</v>
      </c>
      <c r="D99" s="51"/>
      <c r="E99" s="52"/>
      <c r="F99" s="52"/>
      <c r="G99" s="52"/>
      <c r="H99" s="53"/>
      <c r="I99" s="53"/>
      <c r="J99" s="53"/>
    </row>
    <row r="100" spans="2:10" ht="123" customHeight="1">
      <c r="B100" s="3" t="s">
        <v>24</v>
      </c>
      <c r="C100" s="54">
        <v>235543.06</v>
      </c>
      <c r="D100" s="15" t="s">
        <v>4</v>
      </c>
      <c r="E100" s="15" t="s">
        <v>6</v>
      </c>
      <c r="F100" s="15" t="s">
        <v>18</v>
      </c>
      <c r="G100" s="55" t="s">
        <v>108</v>
      </c>
      <c r="H100" s="56" t="s">
        <v>7</v>
      </c>
      <c r="I100" s="56" t="s">
        <v>7</v>
      </c>
      <c r="J100" s="56" t="s">
        <v>7</v>
      </c>
    </row>
    <row r="101" spans="2:10" ht="45.75" customHeight="1">
      <c r="B101" s="42" t="s">
        <v>23</v>
      </c>
      <c r="C101" s="10">
        <f>SUM(C102:C103)</f>
        <v>47183.63</v>
      </c>
      <c r="D101" s="15"/>
      <c r="E101" s="15"/>
      <c r="F101" s="15"/>
      <c r="G101" s="55"/>
      <c r="H101" s="56"/>
      <c r="I101" s="56"/>
      <c r="J101" s="56"/>
    </row>
    <row r="102" spans="2:10" ht="102.75" customHeight="1">
      <c r="B102" s="3" t="s">
        <v>66</v>
      </c>
      <c r="C102" s="4">
        <v>12183.63</v>
      </c>
      <c r="D102" s="15" t="s">
        <v>4</v>
      </c>
      <c r="E102" s="15" t="s">
        <v>6</v>
      </c>
      <c r="F102" s="15" t="s">
        <v>18</v>
      </c>
      <c r="G102" s="55" t="s">
        <v>19</v>
      </c>
      <c r="H102" s="56" t="s">
        <v>40</v>
      </c>
      <c r="I102" s="56" t="s">
        <v>40</v>
      </c>
      <c r="J102" s="56" t="s">
        <v>40</v>
      </c>
    </row>
    <row r="103" spans="2:10" ht="102" customHeight="1">
      <c r="B103" s="3" t="s">
        <v>107</v>
      </c>
      <c r="C103" s="4">
        <v>35000</v>
      </c>
      <c r="D103" s="15" t="s">
        <v>4</v>
      </c>
      <c r="E103" s="15" t="s">
        <v>6</v>
      </c>
      <c r="F103" s="15" t="s">
        <v>18</v>
      </c>
      <c r="G103" s="55" t="s">
        <v>19</v>
      </c>
      <c r="H103" s="56">
        <f>SUM(I103:J103)</f>
        <v>150</v>
      </c>
      <c r="I103" s="56">
        <v>90</v>
      </c>
      <c r="J103" s="56">
        <v>60</v>
      </c>
    </row>
    <row r="104" spans="2:10" ht="48.75" customHeight="1">
      <c r="B104" s="28" t="s">
        <v>65</v>
      </c>
      <c r="C104" s="10">
        <f>+C101+C99</f>
        <v>282726.69</v>
      </c>
      <c r="D104" s="68"/>
      <c r="E104" s="68"/>
      <c r="F104" s="68"/>
      <c r="G104" s="68"/>
      <c r="H104" s="68"/>
      <c r="I104" s="60"/>
      <c r="J104" s="60"/>
    </row>
    <row r="105" spans="2:10" ht="48.75" customHeight="1">
      <c r="B105" s="30"/>
      <c r="C105" s="18"/>
      <c r="D105" s="68"/>
      <c r="E105" s="68"/>
      <c r="F105" s="68"/>
      <c r="G105" s="68"/>
      <c r="H105" s="68"/>
      <c r="I105" s="60"/>
      <c r="J105" s="60"/>
    </row>
    <row r="106" spans="2:10" ht="57.75" customHeight="1">
      <c r="B106" s="68"/>
      <c r="C106" s="68"/>
      <c r="D106" s="68"/>
      <c r="E106" s="84" t="s">
        <v>14</v>
      </c>
      <c r="F106" s="84"/>
      <c r="G106" s="84"/>
      <c r="H106" s="85">
        <v>21695.360000000001</v>
      </c>
      <c r="I106" s="85"/>
      <c r="J106" s="85"/>
    </row>
    <row r="107" spans="2:10" ht="42" customHeight="1">
      <c r="B107" s="42" t="s">
        <v>9</v>
      </c>
      <c r="C107" s="10">
        <f>+C108</f>
        <v>21695.360000000001</v>
      </c>
      <c r="D107" s="70"/>
      <c r="E107" s="70"/>
      <c r="F107" s="71"/>
      <c r="G107" s="71"/>
      <c r="H107" s="71"/>
      <c r="I107" s="61"/>
      <c r="J107" s="61"/>
    </row>
    <row r="108" spans="2:10" ht="126">
      <c r="B108" s="15" t="s">
        <v>158</v>
      </c>
      <c r="C108" s="72">
        <v>21695.360000000001</v>
      </c>
      <c r="D108" s="15" t="s">
        <v>4</v>
      </c>
      <c r="E108" s="15" t="s">
        <v>6</v>
      </c>
      <c r="F108" s="15" t="s">
        <v>5</v>
      </c>
      <c r="G108" s="15" t="s">
        <v>19</v>
      </c>
      <c r="H108" s="56" t="s">
        <v>7</v>
      </c>
      <c r="I108" s="56" t="s">
        <v>7</v>
      </c>
      <c r="J108" s="56" t="s">
        <v>7</v>
      </c>
    </row>
    <row r="109" spans="2:10" ht="47.25" customHeight="1">
      <c r="B109" s="28" t="s">
        <v>25</v>
      </c>
      <c r="C109" s="10">
        <f>+C107</f>
        <v>21695.360000000001</v>
      </c>
      <c r="D109" s="66"/>
      <c r="E109" s="66"/>
      <c r="F109" s="66"/>
      <c r="G109" s="66"/>
      <c r="H109" s="67"/>
      <c r="I109" s="61"/>
      <c r="J109" s="61"/>
    </row>
    <row r="110" spans="2:10" ht="47.25" customHeight="1">
      <c r="B110" s="30"/>
      <c r="C110" s="18"/>
      <c r="D110" s="74"/>
      <c r="E110" s="74"/>
      <c r="F110" s="74"/>
      <c r="G110" s="74"/>
      <c r="H110" s="75"/>
      <c r="I110" s="76"/>
      <c r="J110" s="76"/>
    </row>
    <row r="111" spans="2:10" ht="47.25" customHeight="1">
      <c r="B111" s="68"/>
      <c r="C111" s="68"/>
      <c r="D111" s="68"/>
      <c r="E111" s="84" t="s">
        <v>99</v>
      </c>
      <c r="F111" s="84"/>
      <c r="G111" s="84"/>
      <c r="H111" s="85">
        <v>4450146.4400000004</v>
      </c>
      <c r="I111" s="85"/>
      <c r="J111" s="85"/>
    </row>
    <row r="112" spans="2:10" ht="47.25" customHeight="1">
      <c r="B112" s="42" t="s">
        <v>102</v>
      </c>
      <c r="C112" s="10">
        <f>+C113</f>
        <v>4450146.4400000004</v>
      </c>
      <c r="D112" s="70"/>
      <c r="E112" s="70"/>
      <c r="F112" s="71"/>
      <c r="G112" s="71"/>
      <c r="H112" s="71"/>
      <c r="I112" s="61"/>
      <c r="J112" s="61"/>
    </row>
    <row r="113" spans="2:10" ht="66.75" customHeight="1">
      <c r="B113" s="15" t="s">
        <v>100</v>
      </c>
      <c r="C113" s="72">
        <v>4450146.4400000004</v>
      </c>
      <c r="D113" s="15" t="s">
        <v>4</v>
      </c>
      <c r="E113" s="15" t="s">
        <v>6</v>
      </c>
      <c r="F113" s="15" t="s">
        <v>5</v>
      </c>
      <c r="G113" s="15" t="s">
        <v>40</v>
      </c>
      <c r="H113" s="56">
        <f>SUM(I113:J113)</f>
        <v>10255</v>
      </c>
      <c r="I113" s="56">
        <v>5012</v>
      </c>
      <c r="J113" s="56">
        <v>5243</v>
      </c>
    </row>
    <row r="114" spans="2:10" ht="47.25" customHeight="1">
      <c r="B114" s="28" t="s">
        <v>101</v>
      </c>
      <c r="C114" s="10">
        <f>+C112</f>
        <v>4450146.4400000004</v>
      </c>
      <c r="D114" s="66"/>
      <c r="E114" s="66"/>
      <c r="F114" s="66"/>
      <c r="G114" s="66"/>
      <c r="H114" s="67"/>
      <c r="I114" s="61"/>
      <c r="J114" s="61"/>
    </row>
    <row r="115" spans="2:10" ht="47.25" customHeight="1">
      <c r="B115" s="30"/>
      <c r="C115" s="18"/>
      <c r="D115" s="74"/>
      <c r="E115" s="74"/>
      <c r="F115" s="74"/>
      <c r="G115" s="74"/>
      <c r="H115" s="75"/>
      <c r="I115" s="76"/>
      <c r="J115" s="76"/>
    </row>
    <row r="116" spans="2:10" ht="47.25" customHeight="1">
      <c r="B116" s="30"/>
      <c r="C116" s="18"/>
      <c r="D116" s="74"/>
      <c r="E116" s="74"/>
      <c r="F116" s="74"/>
      <c r="G116" s="74"/>
      <c r="H116" s="75"/>
      <c r="I116" s="76"/>
      <c r="J116" s="76"/>
    </row>
    <row r="117" spans="2:10" ht="18.75">
      <c r="B117" s="26" t="s">
        <v>69</v>
      </c>
      <c r="C117" s="26"/>
      <c r="D117" s="26"/>
      <c r="E117" s="26"/>
      <c r="F117" s="26"/>
      <c r="G117" s="26"/>
      <c r="H117" s="26"/>
    </row>
    <row r="118" spans="2:10" ht="18.75">
      <c r="B118" s="26"/>
      <c r="C118" s="26"/>
      <c r="D118" s="26"/>
      <c r="E118" s="26"/>
      <c r="F118" s="26"/>
      <c r="G118" s="26"/>
      <c r="H118" s="26"/>
    </row>
    <row r="119" spans="2:10" ht="18.75">
      <c r="B119" s="26"/>
      <c r="C119" s="26"/>
      <c r="D119" s="26"/>
      <c r="E119" s="26"/>
      <c r="F119" s="26"/>
      <c r="G119" s="26"/>
      <c r="H119" s="26"/>
    </row>
    <row r="120" spans="2:10" ht="18.75">
      <c r="B120" s="27"/>
      <c r="C120" s="26"/>
      <c r="D120" s="26"/>
      <c r="E120" s="27"/>
      <c r="F120" s="27"/>
      <c r="G120" s="27"/>
      <c r="H120" s="27"/>
    </row>
    <row r="121" spans="2:10" ht="23.25">
      <c r="B121" s="31" t="s">
        <v>15</v>
      </c>
      <c r="C121" s="32"/>
      <c r="D121" s="32"/>
      <c r="E121" s="86" t="s">
        <v>11</v>
      </c>
      <c r="F121" s="86"/>
      <c r="G121" s="86"/>
      <c r="H121" s="86"/>
    </row>
    <row r="122" spans="2:10" ht="23.25">
      <c r="B122" s="33" t="s">
        <v>16</v>
      </c>
      <c r="C122" s="34"/>
      <c r="D122" s="32"/>
      <c r="E122" s="87" t="s">
        <v>12</v>
      </c>
      <c r="F122" s="87"/>
      <c r="G122" s="87"/>
      <c r="H122" s="87"/>
    </row>
    <row r="123" spans="2:10" ht="18.75">
      <c r="B123" s="26"/>
      <c r="C123" s="26"/>
      <c r="D123" s="26"/>
      <c r="E123" s="26"/>
      <c r="F123" s="26"/>
      <c r="G123" s="26"/>
      <c r="H123" s="26"/>
    </row>
  </sheetData>
  <mergeCells count="33">
    <mergeCell ref="B1:J1"/>
    <mergeCell ref="B2:J2"/>
    <mergeCell ref="B3:J3"/>
    <mergeCell ref="E4:G4"/>
    <mergeCell ref="H4:J4"/>
    <mergeCell ref="G6:G7"/>
    <mergeCell ref="H6:J6"/>
    <mergeCell ref="B8:J8"/>
    <mergeCell ref="B12:J12"/>
    <mergeCell ref="E51:G51"/>
    <mergeCell ref="H51:J51"/>
    <mergeCell ref="B6:B7"/>
    <mergeCell ref="C6:C7"/>
    <mergeCell ref="D6:D7"/>
    <mergeCell ref="E6:E7"/>
    <mergeCell ref="F6:F7"/>
    <mergeCell ref="B53:B54"/>
    <mergeCell ref="C53:C54"/>
    <mergeCell ref="D53:D54"/>
    <mergeCell ref="E53:E54"/>
    <mergeCell ref="F53:F54"/>
    <mergeCell ref="E111:G111"/>
    <mergeCell ref="H111:J111"/>
    <mergeCell ref="E121:H121"/>
    <mergeCell ref="E122:H122"/>
    <mergeCell ref="H53:J53"/>
    <mergeCell ref="E64:G64"/>
    <mergeCell ref="H64:J64"/>
    <mergeCell ref="E98:F98"/>
    <mergeCell ref="H98:J98"/>
    <mergeCell ref="E106:G106"/>
    <mergeCell ref="H106:J106"/>
    <mergeCell ref="G53:G54"/>
  </mergeCells>
  <printOptions horizontalCentered="1"/>
  <pageMargins left="0.23622047244094491" right="0.23622047244094491" top="0.74803149606299213" bottom="0.74803149606299213" header="0.31496062992125984" footer="0.31496062992125984"/>
  <pageSetup scale="38" fitToHeight="0" orientation="portrait" r:id="rId1"/>
  <headerFooter>
    <oddFooter>Página &amp;P</oddFooter>
  </headerFooter>
  <ignoredErrors>
    <ignoredError sqref="H23 H34 H40 H42" formula="1"/>
  </ignoredErrors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9</xdr:col>
                <xdr:colOff>485775</xdr:colOff>
                <xdr:row>35</xdr:row>
                <xdr:rowOff>933450</xdr:rowOff>
              </from>
              <to>
                <xdr:col>9</xdr:col>
                <xdr:colOff>638175</xdr:colOff>
                <xdr:row>36</xdr:row>
                <xdr:rowOff>47625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9</xdr:col>
                <xdr:colOff>485775</xdr:colOff>
                <xdr:row>35</xdr:row>
                <xdr:rowOff>933450</xdr:rowOff>
              </from>
              <to>
                <xdr:col>9</xdr:col>
                <xdr:colOff>638175</xdr:colOff>
                <xdr:row>36</xdr:row>
                <xdr:rowOff>47625</xdr:rowOff>
              </to>
            </anchor>
          </controlPr>
        </control>
      </mc:Choice>
      <mc:Fallback>
        <control shapeId="3074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</vt:lpstr>
      <vt:lpstr>'4TO TRIM'!Área_de_impresión</vt:lpstr>
      <vt:lpstr>'4TO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Diana O</cp:lastModifiedBy>
  <cp:lastPrinted>2021-01-13T17:29:51Z</cp:lastPrinted>
  <dcterms:created xsi:type="dcterms:W3CDTF">2019-07-29T16:49:37Z</dcterms:created>
  <dcterms:modified xsi:type="dcterms:W3CDTF">2021-01-28T18:23:38Z</dcterms:modified>
</cp:coreProperties>
</file>