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SORERIA\Desktop\"/>
    </mc:Choice>
  </mc:AlternateContent>
  <bookViews>
    <workbookView xWindow="0" yWindow="0" windowWidth="28800" windowHeight="10875"/>
  </bookViews>
  <sheets>
    <sheet name="GASTO POR MES" sheetId="1" r:id="rId1"/>
    <sheet name="Hoja1" sheetId="2" r:id="rId2"/>
  </sheets>
  <definedNames>
    <definedName name="_xlnm.Print_Titles" localSheetId="0">'GASTO POR MES'!$1:$5</definedName>
  </definedNames>
  <calcPr calcId="162913"/>
</workbook>
</file>

<file path=xl/calcChain.xml><?xml version="1.0" encoding="utf-8"?>
<calcChain xmlns="http://schemas.openxmlformats.org/spreadsheetml/2006/main">
  <c r="B82" i="1" l="1"/>
  <c r="A8" i="2"/>
  <c r="C7" i="1"/>
  <c r="D7" i="1"/>
  <c r="E7" i="1"/>
  <c r="F7" i="1"/>
  <c r="G7" i="1"/>
  <c r="H7" i="1"/>
  <c r="I7" i="1"/>
  <c r="J7" i="1"/>
  <c r="K7" i="1"/>
  <c r="L7" i="1"/>
  <c r="M7" i="1"/>
  <c r="N7" i="1"/>
  <c r="B13" i="1"/>
  <c r="B12" i="1"/>
  <c r="B11" i="1"/>
  <c r="B7" i="1" l="1"/>
  <c r="N87" i="1"/>
  <c r="M87" i="1"/>
  <c r="L87" i="1"/>
  <c r="K87" i="1"/>
  <c r="J87" i="1" s="1"/>
  <c r="I87" i="1" s="1"/>
  <c r="H87" i="1" s="1"/>
  <c r="G87" i="1" s="1"/>
  <c r="F87" i="1" s="1"/>
  <c r="E87" i="1" s="1"/>
  <c r="D87" i="1" s="1"/>
  <c r="C87" i="1" s="1"/>
  <c r="N86" i="1"/>
  <c r="M86" i="1"/>
  <c r="L86" i="1"/>
  <c r="K86" i="1"/>
  <c r="J86" i="1" s="1"/>
  <c r="I86" i="1" s="1"/>
  <c r="H86" i="1" s="1"/>
  <c r="G86" i="1" s="1"/>
  <c r="F86" i="1" s="1"/>
  <c r="E86" i="1" s="1"/>
  <c r="D86" i="1" s="1"/>
  <c r="C86" i="1" s="1"/>
  <c r="N85" i="1"/>
  <c r="M85" i="1"/>
  <c r="L85" i="1"/>
  <c r="K85" i="1"/>
  <c r="J85" i="1" s="1"/>
  <c r="I85" i="1" s="1"/>
  <c r="H85" i="1" s="1"/>
  <c r="G85" i="1" s="1"/>
  <c r="F85" i="1" s="1"/>
  <c r="E85" i="1" s="1"/>
  <c r="D85" i="1" s="1"/>
  <c r="C85" i="1" s="1"/>
  <c r="N84" i="1"/>
  <c r="M84" i="1"/>
  <c r="L84" i="1"/>
  <c r="K84" i="1"/>
  <c r="J84" i="1" s="1"/>
  <c r="I84" i="1" s="1"/>
  <c r="H84" i="1" s="1"/>
  <c r="G84" i="1" s="1"/>
  <c r="F84" i="1" s="1"/>
  <c r="E84" i="1" s="1"/>
  <c r="D84" i="1" s="1"/>
  <c r="C84" i="1" s="1"/>
  <c r="D60" i="1"/>
  <c r="E60" i="1"/>
  <c r="F60" i="1"/>
  <c r="G60" i="1"/>
  <c r="H60" i="1"/>
  <c r="I60" i="1"/>
  <c r="J60" i="1"/>
  <c r="K60" i="1"/>
  <c r="L60" i="1"/>
  <c r="M60" i="1"/>
  <c r="N60" i="1"/>
  <c r="C60" i="1"/>
  <c r="B60" i="1" l="1"/>
  <c r="C81" i="1"/>
  <c r="B87" i="1"/>
  <c r="B83" i="1"/>
  <c r="B84" i="1"/>
  <c r="B85" i="1"/>
  <c r="B86" i="1"/>
  <c r="N75" i="1"/>
  <c r="M75" i="1" s="1"/>
  <c r="L75" i="1" s="1"/>
  <c r="K75" i="1" s="1"/>
  <c r="J75" i="1" s="1"/>
  <c r="I75" i="1" s="1"/>
  <c r="H75" i="1" s="1"/>
  <c r="G75" i="1" s="1"/>
  <c r="F75" i="1" s="1"/>
  <c r="E75" i="1" s="1"/>
  <c r="D75" i="1" s="1"/>
  <c r="C75" i="1" s="1"/>
  <c r="N79" i="1"/>
  <c r="M79" i="1"/>
  <c r="L79" i="1"/>
  <c r="K79" i="1" s="1"/>
  <c r="J79" i="1" s="1"/>
  <c r="I79" i="1" s="1"/>
  <c r="H79" i="1" s="1"/>
  <c r="G79" i="1" s="1"/>
  <c r="F79" i="1" s="1"/>
  <c r="E79" i="1" s="1"/>
  <c r="D79" i="1" s="1"/>
  <c r="C79" i="1" s="1"/>
  <c r="B79" i="1" s="1"/>
  <c r="N78" i="1"/>
  <c r="M78" i="1"/>
  <c r="L78" i="1"/>
  <c r="K78" i="1" s="1"/>
  <c r="J78" i="1" s="1"/>
  <c r="I78" i="1" s="1"/>
  <c r="H78" i="1" s="1"/>
  <c r="G78" i="1" s="1"/>
  <c r="F78" i="1" s="1"/>
  <c r="E78" i="1" s="1"/>
  <c r="D78" i="1" s="1"/>
  <c r="C78" i="1" s="1"/>
  <c r="B78" i="1" s="1"/>
  <c r="N77" i="1"/>
  <c r="M77" i="1"/>
  <c r="L77" i="1"/>
  <c r="K77" i="1" s="1"/>
  <c r="J77" i="1" s="1"/>
  <c r="I77" i="1" s="1"/>
  <c r="H77" i="1" s="1"/>
  <c r="G77" i="1" s="1"/>
  <c r="F77" i="1" s="1"/>
  <c r="E77" i="1" s="1"/>
  <c r="D77" i="1" s="1"/>
  <c r="C77" i="1" s="1"/>
  <c r="B77" i="1" s="1"/>
  <c r="N76" i="1"/>
  <c r="M76" i="1"/>
  <c r="L76" i="1"/>
  <c r="K76" i="1" s="1"/>
  <c r="J76" i="1" s="1"/>
  <c r="I76" i="1" s="1"/>
  <c r="H76" i="1" s="1"/>
  <c r="G76" i="1" s="1"/>
  <c r="F76" i="1" s="1"/>
  <c r="E76" i="1" s="1"/>
  <c r="D76" i="1" s="1"/>
  <c r="C76" i="1" s="1"/>
  <c r="B76" i="1" s="1"/>
  <c r="B73" i="1"/>
  <c r="N73" i="1"/>
  <c r="M73" i="1" s="1"/>
  <c r="L73" i="1" s="1"/>
  <c r="K73" i="1" s="1"/>
  <c r="J73" i="1" s="1"/>
  <c r="I73" i="1" s="1"/>
  <c r="H73" i="1" s="1"/>
  <c r="G73" i="1" s="1"/>
  <c r="F73" i="1" s="1"/>
  <c r="E73" i="1" s="1"/>
  <c r="D73" i="1" s="1"/>
  <c r="C73" i="1" s="1"/>
  <c r="N72" i="1"/>
  <c r="M72" i="1"/>
  <c r="L72" i="1"/>
  <c r="K72" i="1" s="1"/>
  <c r="J72" i="1" s="1"/>
  <c r="I72" i="1" s="1"/>
  <c r="H72" i="1" s="1"/>
  <c r="G72" i="1" s="1"/>
  <c r="F72" i="1" s="1"/>
  <c r="E72" i="1" s="1"/>
  <c r="D72" i="1" s="1"/>
  <c r="C72" i="1" s="1"/>
  <c r="B72" i="1" s="1"/>
  <c r="N71" i="1"/>
  <c r="M71" i="1"/>
  <c r="L71" i="1" s="1"/>
  <c r="K71" i="1" s="1"/>
  <c r="J71" i="1" s="1"/>
  <c r="I71" i="1" s="1"/>
  <c r="H71" i="1" s="1"/>
  <c r="G71" i="1" s="1"/>
  <c r="F71" i="1" s="1"/>
  <c r="E71" i="1" s="1"/>
  <c r="D71" i="1" s="1"/>
  <c r="C71" i="1" s="1"/>
  <c r="B71" i="1" s="1"/>
  <c r="N70" i="1"/>
  <c r="M70" i="1" s="1"/>
  <c r="L70" i="1" s="1"/>
  <c r="K70" i="1" s="1"/>
  <c r="J70" i="1" s="1"/>
  <c r="I70" i="1" s="1"/>
  <c r="H70" i="1" s="1"/>
  <c r="G70" i="1" s="1"/>
  <c r="F70" i="1" s="1"/>
  <c r="E70" i="1" s="1"/>
  <c r="D70" i="1" s="1"/>
  <c r="C70" i="1" s="1"/>
  <c r="B70" i="1" s="1"/>
  <c r="N69" i="1"/>
  <c r="M69" i="1" s="1"/>
  <c r="L69" i="1" s="1"/>
  <c r="K69" i="1" s="1"/>
  <c r="J69" i="1" s="1"/>
  <c r="I69" i="1" s="1"/>
  <c r="H69" i="1" s="1"/>
  <c r="G69" i="1" s="1"/>
  <c r="F69" i="1" s="1"/>
  <c r="E69" i="1" s="1"/>
  <c r="D69" i="1" s="1"/>
  <c r="C69" i="1" s="1"/>
  <c r="B69" i="1" s="1"/>
  <c r="N68" i="1"/>
  <c r="M68" i="1"/>
  <c r="L68" i="1"/>
  <c r="K68" i="1" s="1"/>
  <c r="J68" i="1" s="1"/>
  <c r="I68" i="1" s="1"/>
  <c r="H68" i="1" s="1"/>
  <c r="G68" i="1" s="1"/>
  <c r="F68" i="1" s="1"/>
  <c r="E68" i="1" s="1"/>
  <c r="D68" i="1" s="1"/>
  <c r="C68" i="1" s="1"/>
  <c r="B68" i="1" s="1"/>
  <c r="N67" i="1"/>
  <c r="M67" i="1" s="1"/>
  <c r="L67" i="1" s="1"/>
  <c r="K67" i="1" s="1"/>
  <c r="J67" i="1" s="1"/>
  <c r="I67" i="1" s="1"/>
  <c r="H67" i="1" s="1"/>
  <c r="G67" i="1" s="1"/>
  <c r="F67" i="1" s="1"/>
  <c r="E67" i="1" s="1"/>
  <c r="D67" i="1" s="1"/>
  <c r="C67" i="1" s="1"/>
  <c r="B67" i="1" s="1"/>
  <c r="N64" i="1"/>
  <c r="M64" i="1"/>
  <c r="L64" i="1" s="1"/>
  <c r="K64" i="1" s="1"/>
  <c r="J64" i="1" s="1"/>
  <c r="I64" i="1" s="1"/>
  <c r="H64" i="1" s="1"/>
  <c r="G64" i="1" s="1"/>
  <c r="F64" i="1" s="1"/>
  <c r="E64" i="1" s="1"/>
  <c r="D64" i="1" s="1"/>
  <c r="C64" i="1" s="1"/>
  <c r="B64" i="1" s="1"/>
  <c r="B63" i="1"/>
  <c r="B53" i="1" l="1"/>
  <c r="B55" i="1"/>
  <c r="B57" i="1"/>
  <c r="B58" i="1"/>
  <c r="C49" i="1"/>
  <c r="B47" i="1"/>
  <c r="B44" i="1"/>
  <c r="B45" i="1"/>
  <c r="B46" i="1"/>
  <c r="B40" i="1"/>
  <c r="C38" i="1"/>
  <c r="C27" i="1"/>
  <c r="D27" i="1"/>
  <c r="E27" i="1"/>
  <c r="F27" i="1"/>
  <c r="G27" i="1"/>
  <c r="H27" i="1"/>
  <c r="I27" i="1"/>
  <c r="J27" i="1"/>
  <c r="K27" i="1"/>
  <c r="L27" i="1"/>
  <c r="M27" i="1"/>
  <c r="N27" i="1"/>
  <c r="D16" i="1"/>
  <c r="E16" i="1"/>
  <c r="F16" i="1"/>
  <c r="G16" i="1"/>
  <c r="H16" i="1"/>
  <c r="I16" i="1"/>
  <c r="J16" i="1"/>
  <c r="K16" i="1"/>
  <c r="L16" i="1"/>
  <c r="M16" i="1"/>
  <c r="N16" i="1"/>
  <c r="C16" i="1"/>
  <c r="B27" i="1" l="1"/>
  <c r="B16" i="1"/>
  <c r="B89" i="1"/>
  <c r="G49" i="1" l="1"/>
  <c r="N49" i="1"/>
  <c r="M49" i="1"/>
  <c r="L49" i="1"/>
  <c r="K49" i="1"/>
  <c r="J49" i="1"/>
  <c r="I49" i="1"/>
  <c r="H49" i="1"/>
  <c r="F49" i="1"/>
  <c r="E49" i="1"/>
  <c r="D49" i="1"/>
  <c r="B62" i="1"/>
  <c r="B50" i="1"/>
  <c r="B43" i="1"/>
  <c r="B42" i="1"/>
  <c r="B41" i="1"/>
  <c r="B39" i="1"/>
  <c r="B36" i="1"/>
  <c r="B35" i="1"/>
  <c r="B34" i="1"/>
  <c r="B33" i="1"/>
  <c r="B32" i="1"/>
  <c r="B31" i="1"/>
  <c r="B30" i="1"/>
  <c r="B29" i="1"/>
  <c r="B28" i="1"/>
  <c r="B25" i="1"/>
  <c r="B23" i="1"/>
  <c r="B22" i="1"/>
  <c r="B21" i="1"/>
  <c r="B20" i="1"/>
  <c r="B18" i="1"/>
  <c r="B17" i="1"/>
  <c r="B14" i="1"/>
  <c r="B10" i="1"/>
  <c r="B9" i="1"/>
  <c r="B8" i="1"/>
  <c r="B49" i="1" l="1"/>
  <c r="D81" i="1" l="1"/>
  <c r="E81" i="1"/>
  <c r="F81" i="1"/>
  <c r="G81" i="1"/>
  <c r="H81" i="1"/>
  <c r="I81" i="1"/>
  <c r="J81" i="1"/>
  <c r="K81" i="1"/>
  <c r="L81" i="1"/>
  <c r="M81" i="1"/>
  <c r="N81" i="1"/>
  <c r="N38" i="1"/>
  <c r="D38" i="1"/>
  <c r="E38" i="1"/>
  <c r="F38" i="1"/>
  <c r="G38" i="1"/>
  <c r="H38" i="1"/>
  <c r="I38" i="1"/>
  <c r="J38" i="1"/>
  <c r="K38" i="1"/>
  <c r="L38" i="1"/>
  <c r="M38" i="1"/>
  <c r="B81" i="1" l="1"/>
  <c r="C91" i="1"/>
  <c r="D91" i="1" l="1"/>
  <c r="B38" i="1"/>
  <c r="B75" i="1"/>
  <c r="B66" i="1"/>
  <c r="B91" i="1" l="1"/>
  <c r="E91" i="1"/>
  <c r="F91" i="1"/>
  <c r="G91" i="1"/>
  <c r="H91" i="1"/>
  <c r="I91" i="1"/>
  <c r="J91" i="1"/>
  <c r="K91" i="1"/>
  <c r="L91" i="1"/>
  <c r="M91" i="1"/>
  <c r="N91" i="1"/>
</calcChain>
</file>

<file path=xl/sharedStrings.xml><?xml version="1.0" encoding="utf-8"?>
<sst xmlns="http://schemas.openxmlformats.org/spreadsheetml/2006/main" count="88" uniqueCount="88">
  <si>
    <t>ESTADO DE CAMPECHE</t>
  </si>
  <si>
    <t>TOTAL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</si>
  <si>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</si>
  <si>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</si>
  <si>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</si>
  <si>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</si>
  <si>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</si>
  <si>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</si>
  <si>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</si>
  <si>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</si>
  <si>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</si>
  <si>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</si>
  <si>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</si>
  <si>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</si>
  <si>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</si>
  <si>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</si>
  <si>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</si>
  <si>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</si>
  <si>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</si>
  <si>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Pagos de Estimulos a Servidores Publicos</t>
  </si>
  <si>
    <t>MATERIALES Y SUMINISTRO</t>
  </si>
  <si>
    <t>Alimentos y utensilios</t>
  </si>
  <si>
    <t>Materiales y artículos de construcción y de repara</t>
  </si>
  <si>
    <t>Productos químicos, farmacéuticos y de laboratorio</t>
  </si>
  <si>
    <t>Combustibles, lubricantes y aditivos</t>
  </si>
  <si>
    <t>Herramientas, refacciones y accesorios menores</t>
  </si>
  <si>
    <t>SERVICIOS GENERALES</t>
  </si>
  <si>
    <t>Servicios Básicos</t>
  </si>
  <si>
    <t>Servicios de Arrendamiento</t>
  </si>
  <si>
    <t>Servicios financieros, bancarios y comerciales</t>
  </si>
  <si>
    <t>Servicios de comunicación social y publicidad</t>
  </si>
  <si>
    <t>Servicios de traslados y viáticos</t>
  </si>
  <si>
    <t>Servicios oficiales</t>
  </si>
  <si>
    <t>Otros servicios generales</t>
  </si>
  <si>
    <t>Transferencias al resto del sector público</t>
  </si>
  <si>
    <t>Ayudas sociales</t>
  </si>
  <si>
    <t>BIENES MUEBLES, INMUEBLES E INTANGIBLES</t>
  </si>
  <si>
    <t>Mobiliario y equipo de administración</t>
  </si>
  <si>
    <t>Maquinaria, otros equipos y herramientas</t>
  </si>
  <si>
    <t>INVERSIÓN PÚBLICA</t>
  </si>
  <si>
    <t>Obra pública en bienes de dominio público</t>
  </si>
  <si>
    <t>Previsiones</t>
  </si>
  <si>
    <t>Materiales de administración, emisión de documentos y art. oficiales</t>
  </si>
  <si>
    <t>Materias primas y materiales de producción y comercialización</t>
  </si>
  <si>
    <t>Vestuario, blancos, prendas de protección y artículos deportivos</t>
  </si>
  <si>
    <t>Materiales y suministros para seguridad</t>
  </si>
  <si>
    <t>Servicios profesionales, científicos, técnicos y otros servicios</t>
  </si>
  <si>
    <t>Servicios de instalación, reparación, mantenimiento y conservación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</si>
  <si>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</si>
  <si>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</si>
  <si>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</si>
  <si>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</si>
  <si>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</si>
  <si>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Mobiliario y equipo educacional y recreativo</t>
  </si>
  <si>
    <t>Equipo e instrumental medico y de laboratorio</t>
  </si>
  <si>
    <t>Vehiculos y equipo de transporte</t>
  </si>
  <si>
    <t>Equipo de defensa y seguridad</t>
  </si>
  <si>
    <t>Activos biológicos</t>
  </si>
  <si>
    <t>Bienes inmuebles</t>
  </si>
  <si>
    <t>Activos intangibles</t>
  </si>
  <si>
    <t>Obra pública en bienes propios</t>
  </si>
  <si>
    <t>Proyectos productivos y acciones de fomento</t>
  </si>
  <si>
    <t>INVERSIONES FINANCIERAS Y OTRAS PREVISIONES</t>
  </si>
  <si>
    <t>Inversiones para el fomento de actividades productivas</t>
  </si>
  <si>
    <t>Acciones y participaciones de capital</t>
  </si>
  <si>
    <t>Compra de títulos y valores</t>
  </si>
  <si>
    <t>Conseción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</si>
  <si>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</si>
  <si>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</si>
  <si>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</si>
  <si>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</t>
  </si>
  <si>
    <t xml:space="preserve">Participaciones  </t>
  </si>
  <si>
    <t>Aportaciones</t>
  </si>
  <si>
    <t>Convenios</t>
  </si>
  <si>
    <t>DEUDA PÚBLICA</t>
  </si>
  <si>
    <t>Amortización de la deuda pública</t>
  </si>
  <si>
    <t>Intereses dela deuda pública</t>
  </si>
  <si>
    <t>Comisiones de la deuda pública</t>
  </si>
  <si>
    <t>Gastos de la deuda pública</t>
  </si>
  <si>
    <t>Costo por coberturas</t>
  </si>
  <si>
    <t>Apoyos financieros</t>
  </si>
  <si>
    <t>ADEFAS</t>
  </si>
  <si>
    <t>TRANSFERENCIAS, ASIGNACIONES, SUBSIDIOS Y OTRAS AYUDAS</t>
  </si>
  <si>
    <t>Otras Prestaciones Sociales y Economicas</t>
  </si>
  <si>
    <t>Subsidios y subvenciones</t>
  </si>
  <si>
    <t>MUNICIPIO DE HECELCHAKAN</t>
  </si>
  <si>
    <t>Transferencias internas y asignaciones al sector publico</t>
  </si>
  <si>
    <t>CALENDARIO DE PRESUPUESTO DE EGRESOS DEL EJERCICIO FISCAL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</si>
</sst>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0_);\-#,##0.00"/>
    <numFmt numFmtId="165" formatCode="#,##0.0000_ ;\-#,##0.0000\ "/>
  </numFmts>
  <fonts count="14" x14ac:knownFonts="1">
    <font>
      <sz val="10"/>
      <color indexed="8"/>
      <name val="MS Sans Serif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indexed="8"/>
      <name val="MS Sans Serif"/>
      <family val="2"/>
    </font>
    <font>
      <b/>
      <sz val="9.85"/>
      <color indexed="8"/>
      <name val="Times New Roman"/>
      <family val="1"/>
    </font>
    <font>
      <sz val="9"/>
      <color indexed="8"/>
      <name val="Times New Roman"/>
      <family val="1"/>
    </font>
    <font>
      <sz val="9.85"/>
      <color indexed="8"/>
      <name val="Times New Roman"/>
      <family val="1"/>
    </font>
    <font>
      <b/>
      <sz val="9"/>
      <color indexed="8"/>
      <name val="Times New Roman"/>
      <family val="1"/>
    </font>
    <font>
      <b/>
      <sz val="9.85"/>
      <color indexed="8"/>
      <name val="Times New Roman"/>
      <family val="1"/>
    </font>
    <font>
      <sz val="9.85"/>
      <color indexed="8"/>
      <name val="Times New Roman"/>
      <family val="1"/>
    </font>
    <font>
      <b/>
      <sz val="10"/>
      <color indexed="8"/>
      <name val="MS Sans Serif"/>
    </font>
    <font>
      <sz val="10"/>
      <color indexed="8"/>
      <name val="MS Sans Serif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0" fontId="5" fillId="0" borderId="0"/>
    <xf numFmtId="0" fontId="3" fillId="0" borderId="0"/>
    <xf numFmtId="44" fontId="1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3" fillId="0" borderId="0" applyFont="0" applyFill="0" applyBorder="0" applyAlignment="0" applyProtection="0"/>
  </cellStyleXfs>
  <cellXfs count="42">
    <xf numFmtId="0" fontId="0" fillId="0" borderId="0" xfId="0"/>
    <xf numFmtId="0" fontId="0" fillId="0" borderId="0" xfId="0" applyNumberFormat="1" applyFill="1" applyBorder="1" applyAlignment="1" applyProtection="1"/>
    <xf numFmtId="0" fontId="0" fillId="0" borderId="1" xfId="0" applyNumberFormat="1" applyFill="1" applyBorder="1" applyAlignment="1" applyProtection="1"/>
    <xf numFmtId="0" fontId="0" fillId="0" borderId="1" xfId="0" applyNumberFormat="1" applyFill="1" applyBorder="1" applyAlignment="1" applyProtection="1">
      <alignment horizontal="center"/>
    </xf>
    <xf numFmtId="0" fontId="7" fillId="0" borderId="1" xfId="0" applyFont="1" applyBorder="1" applyAlignment="1">
      <alignment horizontal="center" vertical="center"/>
    </xf>
    <xf numFmtId="0" fontId="7" fillId="0" borderId="0" xfId="0" applyNumberFormat="1" applyFont="1" applyFill="1" applyBorder="1" applyAlignment="1" applyProtection="1">
      <alignment vertical="center"/>
    </xf>
    <xf numFmtId="0" fontId="0" fillId="0" borderId="0" xfId="0" applyNumberFormat="1" applyFont="1" applyFill="1" applyBorder="1" applyAlignment="1" applyProtection="1"/>
    <xf numFmtId="43" fontId="3" fillId="0" borderId="1" xfId="2" applyNumberFormat="1" applyBorder="1"/>
    <xf numFmtId="164" fontId="6" fillId="0" borderId="0" xfId="0" applyNumberFormat="1" applyFont="1" applyAlignment="1">
      <alignment horizontal="right" vertical="center"/>
    </xf>
    <xf numFmtId="0" fontId="8" fillId="0" borderId="1" xfId="0" applyFont="1" applyBorder="1" applyAlignment="1">
      <alignment vertical="center"/>
    </xf>
    <xf numFmtId="164" fontId="10" fillId="0" borderId="0" xfId="0" applyNumberFormat="1" applyFont="1" applyAlignment="1">
      <alignment horizontal="right" vertical="center"/>
    </xf>
    <xf numFmtId="0" fontId="11" fillId="0" borderId="1" xfId="0" applyFont="1" applyBorder="1" applyAlignment="1">
      <alignment vertical="center"/>
    </xf>
    <xf numFmtId="0" fontId="11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/>
    </xf>
    <xf numFmtId="164" fontId="11" fillId="0" borderId="0" xfId="0" applyNumberFormat="1" applyFont="1" applyAlignment="1">
      <alignment horizontal="right" vertical="center"/>
    </xf>
    <xf numFmtId="43" fontId="4" fillId="0" borderId="1" xfId="2" applyNumberFormat="1" applyFont="1" applyBorder="1"/>
    <xf numFmtId="164" fontId="0" fillId="0" borderId="0" xfId="0" applyNumberFormat="1" applyFill="1" applyBorder="1" applyAlignment="1" applyProtection="1"/>
    <xf numFmtId="0" fontId="11" fillId="0" borderId="0" xfId="0" applyFont="1" applyAlignment="1">
      <alignment vertical="center"/>
    </xf>
    <xf numFmtId="165" fontId="0" fillId="0" borderId="0" xfId="0" applyNumberFormat="1" applyFill="1" applyBorder="1" applyAlignment="1" applyProtection="1"/>
    <xf numFmtId="43" fontId="8" fillId="0" borderId="1" xfId="0" applyNumberFormat="1" applyFont="1" applyBorder="1" applyAlignment="1">
      <alignment vertical="center"/>
    </xf>
    <xf numFmtId="43" fontId="6" fillId="0" borderId="1" xfId="0" applyNumberFormat="1" applyFont="1" applyBorder="1" applyAlignment="1">
      <alignment vertical="center"/>
    </xf>
    <xf numFmtId="0" fontId="6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0" fillId="0" borderId="1" xfId="0" applyNumberFormat="1" applyFill="1" applyBorder="1" applyAlignment="1" applyProtection="1">
      <alignment wrapText="1"/>
    </xf>
    <xf numFmtId="0" fontId="8" fillId="0" borderId="1" xfId="0" applyFont="1" applyBorder="1" applyAlignment="1">
      <alignment vertical="center" wrapText="1"/>
    </xf>
    <xf numFmtId="0" fontId="0" fillId="0" borderId="1" xfId="0" applyNumberFormat="1" applyFont="1" applyFill="1" applyBorder="1" applyAlignment="1" applyProtection="1">
      <alignment wrapText="1"/>
    </xf>
    <xf numFmtId="43" fontId="2" fillId="0" borderId="1" xfId="2" applyNumberFormat="1" applyFont="1" applyBorder="1"/>
    <xf numFmtId="0" fontId="12" fillId="0" borderId="0" xfId="0" applyNumberFormat="1" applyFont="1" applyFill="1" applyBorder="1" applyAlignment="1" applyProtection="1"/>
    <xf numFmtId="43" fontId="6" fillId="0" borderId="1" xfId="0" applyNumberFormat="1" applyFont="1" applyBorder="1" applyAlignment="1">
      <alignment vertical="center" wrapText="1"/>
    </xf>
    <xf numFmtId="0" fontId="0" fillId="0" borderId="1" xfId="0" applyNumberFormat="1" applyFont="1" applyFill="1" applyBorder="1" applyAlignment="1" applyProtection="1"/>
    <xf numFmtId="0" fontId="7" fillId="0" borderId="0" xfId="0" applyFont="1" applyBorder="1" applyAlignment="1">
      <alignment vertical="center"/>
    </xf>
    <xf numFmtId="2" fontId="3" fillId="0" borderId="1" xfId="2" applyNumberFormat="1" applyBorder="1"/>
    <xf numFmtId="43" fontId="1" fillId="0" borderId="1" xfId="2" applyNumberFormat="1" applyFont="1" applyBorder="1"/>
    <xf numFmtId="2" fontId="4" fillId="0" borderId="1" xfId="2" applyNumberFormat="1" applyFont="1" applyBorder="1"/>
    <xf numFmtId="2" fontId="1" fillId="0" borderId="1" xfId="2" applyNumberFormat="1" applyFont="1" applyBorder="1"/>
    <xf numFmtId="2" fontId="4" fillId="0" borderId="0" xfId="2" applyNumberFormat="1" applyFont="1" applyBorder="1"/>
    <xf numFmtId="0" fontId="6" fillId="0" borderId="0" xfId="1" applyFont="1" applyAlignment="1">
      <alignment horizontal="center" vertical="center"/>
    </xf>
    <xf numFmtId="0" fontId="6" fillId="0" borderId="0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44" fontId="0" fillId="0" borderId="0" xfId="5" applyFont="1"/>
    <xf numFmtId="44" fontId="0" fillId="0" borderId="2" xfId="5" applyFont="1" applyBorder="1"/>
  </cellXfs>
  <cellStyles count="6">
    <cellStyle name="Moneda" xfId="5" builtinId="4"/>
    <cellStyle name="Moneda 2" xfId="3"/>
    <cellStyle name="Moneda 3" xfId="4"/>
    <cellStyle name="Normal" xfId="0" builtinId="0"/>
    <cellStyle name="Normal 2" xfId="1"/>
    <cellStyle name="Normal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1704975</xdr:colOff>
      <xdr:row>0</xdr:row>
      <xdr:rowOff>19050</xdr:rowOff>
    </xdr:from>
    <xdr:to>
      <xdr:col>3</xdr:col>
      <xdr:colOff>2362200</xdr:colOff>
      <xdr:row>2</xdr:row>
      <xdr:rowOff>0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05575" y="19050"/>
          <a:ext cx="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1704975</xdr:colOff>
      <xdr:row>0</xdr:row>
      <xdr:rowOff>19050</xdr:rowOff>
    </xdr:from>
    <xdr:to>
      <xdr:col>4</xdr:col>
      <xdr:colOff>2362200</xdr:colOff>
      <xdr:row>2</xdr:row>
      <xdr:rowOff>0</xdr:rowOff>
    </xdr:to>
    <xdr:pic>
      <xdr:nvPicPr>
        <xdr:cNvPr id="3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362825" y="19050"/>
          <a:ext cx="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1074420</xdr:colOff>
      <xdr:row>92</xdr:row>
      <xdr:rowOff>106680</xdr:rowOff>
    </xdr:from>
    <xdr:to>
      <xdr:col>4</xdr:col>
      <xdr:colOff>363855</xdr:colOff>
      <xdr:row>98</xdr:row>
      <xdr:rowOff>36196</xdr:rowOff>
    </xdr:to>
    <xdr:sp macro="" textlink="">
      <xdr:nvSpPr>
        <xdr:cNvPr id="6" name="5 CuadroTexto"/>
        <xdr:cNvSpPr txBox="1"/>
      </xdr:nvSpPr>
      <xdr:spPr>
        <a:xfrm>
          <a:off x="4122420" y="16710660"/>
          <a:ext cx="2390775" cy="8896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endParaRPr lang="es-MX" sz="1100"/>
        </a:p>
        <a:p>
          <a:pPr algn="ctr"/>
          <a:r>
            <a:rPr lang="es-MX" sz="1100"/>
            <a:t>_____________________________</a:t>
          </a:r>
        </a:p>
        <a:p>
          <a:pPr algn="ctr"/>
          <a:r>
            <a:rPr lang="es-MX" sz="1100"/>
            <a:t>PROF.</a:t>
          </a:r>
          <a:r>
            <a:rPr lang="es-MX" sz="1100" baseline="0"/>
            <a:t> CARLOS R. BALAM MEDINA</a:t>
          </a:r>
          <a:endParaRPr lang="es-MX" sz="1100"/>
        </a:p>
        <a:p>
          <a:pPr algn="ctr"/>
          <a:r>
            <a:rPr lang="es-MX" sz="1100"/>
            <a:t>SINDICO DE</a:t>
          </a:r>
          <a:r>
            <a:rPr lang="es-MX" sz="1100" baseline="0"/>
            <a:t> HACIENDA</a:t>
          </a:r>
        </a:p>
      </xdr:txBody>
    </xdr:sp>
    <xdr:clientData/>
  </xdr:twoCellAnchor>
  <xdr:twoCellAnchor>
    <xdr:from>
      <xdr:col>7</xdr:col>
      <xdr:colOff>742950</xdr:colOff>
      <xdr:row>93</xdr:row>
      <xdr:rowOff>125730</xdr:rowOff>
    </xdr:from>
    <xdr:to>
      <xdr:col>10</xdr:col>
      <xdr:colOff>603885</xdr:colOff>
      <xdr:row>99</xdr:row>
      <xdr:rowOff>20955</xdr:rowOff>
    </xdr:to>
    <xdr:sp macro="" textlink="">
      <xdr:nvSpPr>
        <xdr:cNvPr id="8" name="7 CuadroTexto"/>
        <xdr:cNvSpPr txBox="1"/>
      </xdr:nvSpPr>
      <xdr:spPr>
        <a:xfrm>
          <a:off x="9477375" y="17727930"/>
          <a:ext cx="2575560" cy="866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MX" sz="1100" baseline="0"/>
            <a:t>__________________________</a:t>
          </a:r>
        </a:p>
        <a:p>
          <a:pPr algn="ctr"/>
          <a:r>
            <a:rPr lang="es-MX" sz="1100" baseline="0"/>
            <a:t>C.P. LUIS JORGE POOT MOO</a:t>
          </a:r>
        </a:p>
        <a:p>
          <a:pPr algn="ctr"/>
          <a:r>
            <a:rPr lang="es-MX" sz="1100" baseline="0"/>
            <a:t>TESORERO MUNICIPAL</a:t>
          </a:r>
        </a:p>
      </xdr:txBody>
    </xdr:sp>
    <xdr:clientData/>
  </xdr:twoCellAnchor>
  <xdr:twoCellAnchor editAs="oneCell">
    <xdr:from>
      <xdr:col>0</xdr:col>
      <xdr:colOff>257175</xdr:colOff>
      <xdr:row>0</xdr:row>
      <xdr:rowOff>28575</xdr:rowOff>
    </xdr:from>
    <xdr:to>
      <xdr:col>0</xdr:col>
      <xdr:colOff>647700</xdr:colOff>
      <xdr:row>2</xdr:row>
      <xdr:rowOff>119183</xdr:rowOff>
    </xdr:to>
    <xdr:pic>
      <xdr:nvPicPr>
        <xdr:cNvPr id="9" name="Imagen 5" descr="coordinaciones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42" r="85310"/>
        <a:stretch>
          <a:fillRect/>
        </a:stretch>
      </xdr:blipFill>
      <xdr:spPr bwMode="auto">
        <a:xfrm>
          <a:off x="257175" y="28575"/>
          <a:ext cx="390525" cy="4716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161925</xdr:colOff>
      <xdr:row>0</xdr:row>
      <xdr:rowOff>0</xdr:rowOff>
    </xdr:from>
    <xdr:to>
      <xdr:col>13</xdr:col>
      <xdr:colOff>742950</xdr:colOff>
      <xdr:row>2</xdr:row>
      <xdr:rowOff>102248</xdr:rowOff>
    </xdr:to>
    <xdr:pic>
      <xdr:nvPicPr>
        <xdr:cNvPr id="10" name="Imagen 6" descr="coordinaciones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1641"/>
        <a:stretch>
          <a:fillRect/>
        </a:stretch>
      </xdr:blipFill>
      <xdr:spPr bwMode="auto">
        <a:xfrm>
          <a:off x="14316075" y="0"/>
          <a:ext cx="581025" cy="4832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8"/>
  <sheetViews>
    <sheetView tabSelected="1" workbookViewId="0">
      <selection activeCell="B81" sqref="B81"/>
    </sheetView>
  </sheetViews>
  <sheetFormatPr baseColWidth="10" defaultColWidth="11.42578125" defaultRowHeight="15" customHeight="1" x14ac:dyDescent="0.2"/>
  <cols>
    <col min="1" max="1" width="44.42578125" style="1" customWidth="1"/>
    <col min="2" max="2" width="17.140625" style="1" customWidth="1"/>
    <col min="3" max="3" width="14.7109375" style="1" customWidth="1"/>
    <col min="4" max="4" width="14.28515625" style="1" customWidth="1"/>
    <col min="5" max="5" width="13.85546875" style="1" customWidth="1"/>
    <col min="6" max="6" width="14.28515625" style="1" customWidth="1"/>
    <col min="7" max="7" width="14.5703125" style="1" customWidth="1"/>
    <col min="8" max="8" width="14" style="1" customWidth="1"/>
    <col min="9" max="12" width="14.140625" style="1" customWidth="1"/>
    <col min="13" max="13" width="14.28515625" style="1" customWidth="1"/>
    <col min="14" max="14" width="14" style="1" customWidth="1"/>
    <col min="15" max="15" width="12.140625" style="1" customWidth="1"/>
    <col min="16" max="16" width="14" style="1" customWidth="1"/>
    <col min="17" max="17" width="12.140625" style="1" customWidth="1"/>
    <col min="18" max="18" width="12.85546875" style="1" bestFit="1" customWidth="1"/>
    <col min="19" max="19" width="11.85546875" style="1" customWidth="1"/>
    <col min="20" max="20" width="12.42578125" style="1" customWidth="1"/>
    <col min="21" max="21" width="17.42578125" style="1" bestFit="1" customWidth="1"/>
    <col min="22" max="16384" width="11.42578125" style="1"/>
  </cols>
  <sheetData>
    <row r="1" spans="1:21" ht="15" customHeight="1" x14ac:dyDescent="0.2">
      <c r="A1" s="37" t="s">
        <v>85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</row>
    <row r="2" spans="1:21" ht="15" customHeight="1" x14ac:dyDescent="0.2">
      <c r="A2" s="38" t="s">
        <v>0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</row>
    <row r="3" spans="1:21" ht="15" customHeight="1" x14ac:dyDescent="0.2">
      <c r="A3" s="39" t="s">
        <v>87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</row>
    <row r="4" spans="1:21" ht="15" customHeight="1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</row>
    <row r="5" spans="1:21" ht="15" customHeight="1" x14ac:dyDescent="0.2">
      <c r="A5" s="3"/>
      <c r="B5" s="4" t="s">
        <v>1</v>
      </c>
      <c r="C5" s="4" t="s">
        <v>2</v>
      </c>
      <c r="D5" s="4" t="s">
        <v>3</v>
      </c>
      <c r="E5" s="4" t="s">
        <v>4</v>
      </c>
      <c r="F5" s="4" t="s">
        <v>5</v>
      </c>
      <c r="G5" s="4" t="s">
        <v>6</v>
      </c>
      <c r="H5" s="4" t="s">
        <v>7</v>
      </c>
      <c r="I5" s="4" t="s">
        <v>8</v>
      </c>
      <c r="J5" s="4" t="s">
        <v>9</v>
      </c>
      <c r="K5" s="4" t="s">
        <v>10</v>
      </c>
      <c r="L5" s="4" t="s">
        <v>11</v>
      </c>
      <c r="M5" s="4" t="s">
        <v>12</v>
      </c>
      <c r="N5" s="4" t="s">
        <v>13</v>
      </c>
      <c r="O5" s="31"/>
      <c r="P5" s="31"/>
      <c r="Q5" s="31"/>
      <c r="R5" s="31"/>
      <c r="S5" s="31"/>
      <c r="T5" s="31"/>
      <c r="U5" s="5"/>
    </row>
    <row r="6" spans="1:21" ht="15" customHeight="1" x14ac:dyDescent="0.2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P6" s="6"/>
    </row>
    <row r="7" spans="1:21" s="28" customFormat="1" ht="15" customHeight="1" x14ac:dyDescent="0.25">
      <c r="A7" s="23" t="s">
        <v>14</v>
      </c>
      <c r="B7" s="15">
        <f>SUM(C7:N7)</f>
        <v>67312295.730000004</v>
      </c>
      <c r="C7" s="15">
        <f>SUM(C8:C14)</f>
        <v>5609358.1699999999</v>
      </c>
      <c r="D7" s="15">
        <f t="shared" ref="D7:N7" si="0">SUM(D8:D14)</f>
        <v>5609357.96</v>
      </c>
      <c r="E7" s="15">
        <f t="shared" si="0"/>
        <v>5609357.96</v>
      </c>
      <c r="F7" s="15">
        <f t="shared" si="0"/>
        <v>5609357.96</v>
      </c>
      <c r="G7" s="15">
        <f t="shared" si="0"/>
        <v>5609357.96</v>
      </c>
      <c r="H7" s="15">
        <f t="shared" si="0"/>
        <v>5609357.96</v>
      </c>
      <c r="I7" s="15">
        <f t="shared" si="0"/>
        <v>5609357.96</v>
      </c>
      <c r="J7" s="15">
        <f t="shared" si="0"/>
        <v>5609357.96</v>
      </c>
      <c r="K7" s="15">
        <f t="shared" si="0"/>
        <v>5609357.96</v>
      </c>
      <c r="L7" s="15">
        <f t="shared" si="0"/>
        <v>5609357.96</v>
      </c>
      <c r="M7" s="15">
        <f t="shared" si="0"/>
        <v>5609357.96</v>
      </c>
      <c r="N7" s="15">
        <f t="shared" si="0"/>
        <v>5609357.96</v>
      </c>
      <c r="O7" s="8"/>
      <c r="P7" s="8"/>
      <c r="Q7" s="8"/>
      <c r="R7" s="8"/>
      <c r="S7" s="8"/>
      <c r="T7" s="8"/>
      <c r="U7" s="8"/>
    </row>
    <row r="8" spans="1:21" ht="15" customHeight="1" x14ac:dyDescent="0.25">
      <c r="A8" s="22" t="s">
        <v>15</v>
      </c>
      <c r="B8" s="7">
        <f t="shared" ref="B7:B13" si="1">SUM(C8:N8)</f>
        <v>26548064.580000006</v>
      </c>
      <c r="C8" s="7">
        <v>2212338.77</v>
      </c>
      <c r="D8" s="7">
        <v>2212338.71</v>
      </c>
      <c r="E8" s="7">
        <v>2212338.71</v>
      </c>
      <c r="F8" s="7">
        <v>2212338.71</v>
      </c>
      <c r="G8" s="7">
        <v>2212338.71</v>
      </c>
      <c r="H8" s="7">
        <v>2212338.71</v>
      </c>
      <c r="I8" s="7">
        <v>2212338.71</v>
      </c>
      <c r="J8" s="7">
        <v>2212338.71</v>
      </c>
      <c r="K8" s="7">
        <v>2212338.71</v>
      </c>
      <c r="L8" s="7">
        <v>2212338.71</v>
      </c>
      <c r="M8" s="7">
        <v>2212338.71</v>
      </c>
      <c r="N8" s="7">
        <v>2212338.71</v>
      </c>
      <c r="U8" s="8"/>
    </row>
    <row r="9" spans="1:21" ht="15" customHeight="1" x14ac:dyDescent="0.25">
      <c r="A9" s="22" t="s">
        <v>16</v>
      </c>
      <c r="B9" s="7">
        <f t="shared" si="1"/>
        <v>18381880.329999998</v>
      </c>
      <c r="C9" s="7">
        <v>1531823.37</v>
      </c>
      <c r="D9" s="7">
        <v>1531823.36</v>
      </c>
      <c r="E9" s="7">
        <v>1531823.36</v>
      </c>
      <c r="F9" s="7">
        <v>1531823.36</v>
      </c>
      <c r="G9" s="7">
        <v>1531823.36</v>
      </c>
      <c r="H9" s="7">
        <v>1531823.36</v>
      </c>
      <c r="I9" s="7">
        <v>1531823.36</v>
      </c>
      <c r="J9" s="7">
        <v>1531823.36</v>
      </c>
      <c r="K9" s="7">
        <v>1531823.36</v>
      </c>
      <c r="L9" s="7">
        <v>1531823.36</v>
      </c>
      <c r="M9" s="7">
        <v>1531823.36</v>
      </c>
      <c r="N9" s="7">
        <v>1531823.36</v>
      </c>
      <c r="P9" s="6"/>
      <c r="U9" s="8"/>
    </row>
    <row r="10" spans="1:21" ht="15" customHeight="1" x14ac:dyDescent="0.25">
      <c r="A10" s="22" t="s">
        <v>17</v>
      </c>
      <c r="B10" s="7">
        <f t="shared" si="1"/>
        <v>11724789.07</v>
      </c>
      <c r="C10" s="7">
        <v>977065.82</v>
      </c>
      <c r="D10" s="7">
        <v>977065.75</v>
      </c>
      <c r="E10" s="7">
        <v>977065.75</v>
      </c>
      <c r="F10" s="7">
        <v>977065.75</v>
      </c>
      <c r="G10" s="7">
        <v>977065.75</v>
      </c>
      <c r="H10" s="7">
        <v>977065.75</v>
      </c>
      <c r="I10" s="7">
        <v>977065.75</v>
      </c>
      <c r="J10" s="7">
        <v>977065.75</v>
      </c>
      <c r="K10" s="7">
        <v>977065.75</v>
      </c>
      <c r="L10" s="7">
        <v>977065.75</v>
      </c>
      <c r="M10" s="7">
        <v>977065.75</v>
      </c>
      <c r="N10" s="7">
        <v>977065.75</v>
      </c>
      <c r="P10" s="6"/>
      <c r="U10" s="8"/>
    </row>
    <row r="11" spans="1:21" ht="15" customHeight="1" x14ac:dyDescent="0.25">
      <c r="A11" s="22" t="s">
        <v>18</v>
      </c>
      <c r="B11" s="7">
        <f>SUM(C11:N11)</f>
        <v>2586492</v>
      </c>
      <c r="C11" s="7">
        <v>215541</v>
      </c>
      <c r="D11" s="7">
        <v>215541</v>
      </c>
      <c r="E11" s="7">
        <v>215541</v>
      </c>
      <c r="F11" s="7">
        <v>215541</v>
      </c>
      <c r="G11" s="7">
        <v>215541</v>
      </c>
      <c r="H11" s="7">
        <v>215541</v>
      </c>
      <c r="I11" s="7">
        <v>215541</v>
      </c>
      <c r="J11" s="7">
        <v>215541</v>
      </c>
      <c r="K11" s="7">
        <v>215541</v>
      </c>
      <c r="L11" s="7">
        <v>215541</v>
      </c>
      <c r="M11" s="7">
        <v>215541</v>
      </c>
      <c r="N11" s="7">
        <v>215541</v>
      </c>
      <c r="P11" s="6"/>
      <c r="U11" s="8"/>
    </row>
    <row r="12" spans="1:21" ht="15" customHeight="1" x14ac:dyDescent="0.25">
      <c r="A12" s="22" t="s">
        <v>83</v>
      </c>
      <c r="B12" s="7">
        <f t="shared" si="1"/>
        <v>5795509.75</v>
      </c>
      <c r="C12" s="7">
        <v>482959.21</v>
      </c>
      <c r="D12" s="7">
        <v>482959.14</v>
      </c>
      <c r="E12" s="7">
        <v>482959.14</v>
      </c>
      <c r="F12" s="7">
        <v>482959.14</v>
      </c>
      <c r="G12" s="7">
        <v>482959.14</v>
      </c>
      <c r="H12" s="7">
        <v>482959.14</v>
      </c>
      <c r="I12" s="7">
        <v>482959.14</v>
      </c>
      <c r="J12" s="7">
        <v>482959.14</v>
      </c>
      <c r="K12" s="7">
        <v>482959.14</v>
      </c>
      <c r="L12" s="7">
        <v>482959.14</v>
      </c>
      <c r="M12" s="7">
        <v>482959.14</v>
      </c>
      <c r="N12" s="7">
        <v>482959.14</v>
      </c>
      <c r="P12" s="6"/>
      <c r="U12" s="8"/>
    </row>
    <row r="13" spans="1:21" ht="15" customHeight="1" x14ac:dyDescent="0.25">
      <c r="A13" s="22" t="s">
        <v>41</v>
      </c>
      <c r="B13" s="7">
        <f t="shared" si="1"/>
        <v>0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U13" s="8"/>
    </row>
    <row r="14" spans="1:21" ht="15" customHeight="1" x14ac:dyDescent="0.25">
      <c r="A14" s="22" t="s">
        <v>19</v>
      </c>
      <c r="B14" s="7">
        <f>SUM(C14:N14)</f>
        <v>2275560</v>
      </c>
      <c r="C14" s="7">
        <v>189630</v>
      </c>
      <c r="D14" s="7">
        <v>189630</v>
      </c>
      <c r="E14" s="7">
        <v>189630</v>
      </c>
      <c r="F14" s="7">
        <v>189630</v>
      </c>
      <c r="G14" s="7">
        <v>189630</v>
      </c>
      <c r="H14" s="7">
        <v>189630</v>
      </c>
      <c r="I14" s="7">
        <v>189630</v>
      </c>
      <c r="J14" s="7">
        <v>189630</v>
      </c>
      <c r="K14" s="7">
        <v>189630</v>
      </c>
      <c r="L14" s="7">
        <v>189630</v>
      </c>
      <c r="M14" s="7">
        <v>189630</v>
      </c>
      <c r="N14" s="7">
        <v>189630</v>
      </c>
      <c r="U14" s="8"/>
    </row>
    <row r="15" spans="1:21" ht="15" customHeight="1" x14ac:dyDescent="0.25">
      <c r="A15" s="24"/>
      <c r="B15" s="2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U15" s="8"/>
    </row>
    <row r="16" spans="1:21" s="28" customFormat="1" ht="15" customHeight="1" x14ac:dyDescent="0.25">
      <c r="A16" s="21" t="s">
        <v>20</v>
      </c>
      <c r="B16" s="20">
        <f>SUM(C16:N16)</f>
        <v>8202635.3999999976</v>
      </c>
      <c r="C16" s="15">
        <f>SUM(C17:C25)</f>
        <v>683553.17</v>
      </c>
      <c r="D16" s="15">
        <f>SUM(D17:D25)</f>
        <v>683552.92999999993</v>
      </c>
      <c r="E16" s="15">
        <f t="shared" ref="E16:N16" si="2">SUM(E17:E25)</f>
        <v>683552.92999999993</v>
      </c>
      <c r="F16" s="15">
        <f t="shared" si="2"/>
        <v>683552.92999999993</v>
      </c>
      <c r="G16" s="15">
        <f t="shared" si="2"/>
        <v>683552.92999999993</v>
      </c>
      <c r="H16" s="15">
        <f t="shared" si="2"/>
        <v>683552.92999999993</v>
      </c>
      <c r="I16" s="15">
        <f t="shared" si="2"/>
        <v>683552.92999999993</v>
      </c>
      <c r="J16" s="15">
        <f t="shared" si="2"/>
        <v>683552.92999999993</v>
      </c>
      <c r="K16" s="15">
        <f t="shared" si="2"/>
        <v>683552.92999999993</v>
      </c>
      <c r="L16" s="15">
        <f t="shared" si="2"/>
        <v>683552.92999999993</v>
      </c>
      <c r="M16" s="15">
        <f t="shared" si="2"/>
        <v>683552.92999999993</v>
      </c>
      <c r="N16" s="15">
        <f t="shared" si="2"/>
        <v>683552.92999999993</v>
      </c>
      <c r="O16" s="8"/>
      <c r="P16" s="8"/>
      <c r="Q16" s="8"/>
      <c r="R16" s="8"/>
      <c r="S16" s="8"/>
      <c r="T16" s="8"/>
      <c r="U16" s="8"/>
    </row>
    <row r="17" spans="1:21" ht="24.75" customHeight="1" x14ac:dyDescent="0.25">
      <c r="A17" s="25" t="s">
        <v>42</v>
      </c>
      <c r="B17" s="7">
        <f>SUM(C17:N17)</f>
        <v>1938042.8700000006</v>
      </c>
      <c r="C17" s="7">
        <v>161503.6</v>
      </c>
      <c r="D17" s="7">
        <v>161503.57</v>
      </c>
      <c r="E17" s="7">
        <v>161503.57</v>
      </c>
      <c r="F17" s="7">
        <v>161503.57</v>
      </c>
      <c r="G17" s="7">
        <v>161503.57</v>
      </c>
      <c r="H17" s="7">
        <v>161503.57</v>
      </c>
      <c r="I17" s="7">
        <v>161503.57</v>
      </c>
      <c r="J17" s="7">
        <v>161503.57</v>
      </c>
      <c r="K17" s="7">
        <v>161503.57</v>
      </c>
      <c r="L17" s="7">
        <v>161503.57</v>
      </c>
      <c r="M17" s="7">
        <v>161503.57</v>
      </c>
      <c r="N17" s="7">
        <v>161503.57</v>
      </c>
      <c r="O17" s="10"/>
      <c r="P17" s="10"/>
      <c r="U17" s="8"/>
    </row>
    <row r="18" spans="1:21" ht="15" customHeight="1" x14ac:dyDescent="0.25">
      <c r="A18" s="25" t="s">
        <v>21</v>
      </c>
      <c r="B18" s="7">
        <f>SUM(C18:N18)</f>
        <v>550652.00000000023</v>
      </c>
      <c r="C18" s="7">
        <v>45887.74</v>
      </c>
      <c r="D18" s="7">
        <v>45887.66</v>
      </c>
      <c r="E18" s="7">
        <v>45887.66</v>
      </c>
      <c r="F18" s="7">
        <v>45887.66</v>
      </c>
      <c r="G18" s="7">
        <v>45887.66</v>
      </c>
      <c r="H18" s="7">
        <v>45887.66</v>
      </c>
      <c r="I18" s="7">
        <v>45887.66</v>
      </c>
      <c r="J18" s="7">
        <v>45887.66</v>
      </c>
      <c r="K18" s="7">
        <v>45887.66</v>
      </c>
      <c r="L18" s="7">
        <v>45887.66</v>
      </c>
      <c r="M18" s="7">
        <v>45887.66</v>
      </c>
      <c r="N18" s="7">
        <v>45887.66</v>
      </c>
      <c r="O18" s="10"/>
      <c r="P18" s="10"/>
      <c r="U18" s="8"/>
    </row>
    <row r="19" spans="1:21" ht="21" customHeight="1" x14ac:dyDescent="0.25">
      <c r="A19" s="25" t="s">
        <v>43</v>
      </c>
      <c r="B19" s="7"/>
      <c r="C19" s="7">
        <v>0</v>
      </c>
      <c r="D19" s="7">
        <v>0</v>
      </c>
      <c r="E19" s="7">
        <v>0</v>
      </c>
      <c r="F19" s="7">
        <v>0</v>
      </c>
      <c r="G19" s="7">
        <v>0</v>
      </c>
      <c r="H19" s="7">
        <v>0</v>
      </c>
      <c r="I19" s="7">
        <v>0</v>
      </c>
      <c r="J19" s="7">
        <v>0</v>
      </c>
      <c r="K19" s="7">
        <v>0</v>
      </c>
      <c r="L19" s="7">
        <v>0</v>
      </c>
      <c r="M19" s="7">
        <v>0</v>
      </c>
      <c r="N19" s="7">
        <v>0</v>
      </c>
      <c r="O19" s="10"/>
      <c r="P19" s="10"/>
      <c r="U19" s="8"/>
    </row>
    <row r="20" spans="1:21" ht="15" customHeight="1" x14ac:dyDescent="0.25">
      <c r="A20" s="25" t="s">
        <v>22</v>
      </c>
      <c r="B20" s="7">
        <f>SUM(C20:N20)</f>
        <v>1629790.5300000003</v>
      </c>
      <c r="C20" s="7">
        <v>135815.96</v>
      </c>
      <c r="D20" s="7">
        <v>135815.87</v>
      </c>
      <c r="E20" s="7">
        <v>135815.87</v>
      </c>
      <c r="F20" s="7">
        <v>135815.87</v>
      </c>
      <c r="G20" s="7">
        <v>135815.87</v>
      </c>
      <c r="H20" s="7">
        <v>135815.87</v>
      </c>
      <c r="I20" s="7">
        <v>135815.87</v>
      </c>
      <c r="J20" s="7">
        <v>135815.87</v>
      </c>
      <c r="K20" s="7">
        <v>135815.87</v>
      </c>
      <c r="L20" s="7">
        <v>135815.87</v>
      </c>
      <c r="M20" s="7">
        <v>135815.87</v>
      </c>
      <c r="N20" s="7">
        <v>135815.87</v>
      </c>
      <c r="O20" s="8"/>
      <c r="P20" s="8"/>
      <c r="U20" s="8"/>
    </row>
    <row r="21" spans="1:21" ht="15" customHeight="1" x14ac:dyDescent="0.25">
      <c r="A21" s="25" t="s">
        <v>23</v>
      </c>
      <c r="B21" s="7">
        <f>SUM(C21:N21)</f>
        <v>992052</v>
      </c>
      <c r="C21" s="7">
        <v>82671</v>
      </c>
      <c r="D21" s="7">
        <v>82671</v>
      </c>
      <c r="E21" s="7">
        <v>82671</v>
      </c>
      <c r="F21" s="7">
        <v>82671</v>
      </c>
      <c r="G21" s="7">
        <v>82671</v>
      </c>
      <c r="H21" s="7">
        <v>82671</v>
      </c>
      <c r="I21" s="7">
        <v>82671</v>
      </c>
      <c r="J21" s="7">
        <v>82671</v>
      </c>
      <c r="K21" s="7">
        <v>82671</v>
      </c>
      <c r="L21" s="7">
        <v>82671</v>
      </c>
      <c r="M21" s="7">
        <v>82671</v>
      </c>
      <c r="N21" s="7">
        <v>82671</v>
      </c>
      <c r="O21" s="8"/>
      <c r="P21" s="8"/>
      <c r="U21" s="8"/>
    </row>
    <row r="22" spans="1:21" ht="15" customHeight="1" x14ac:dyDescent="0.25">
      <c r="A22" s="25" t="s">
        <v>24</v>
      </c>
      <c r="B22" s="7">
        <f>SUM(C22:N22)</f>
        <v>2082252</v>
      </c>
      <c r="C22" s="7">
        <v>173521</v>
      </c>
      <c r="D22" s="7">
        <v>173521</v>
      </c>
      <c r="E22" s="7">
        <v>173521</v>
      </c>
      <c r="F22" s="7">
        <v>173521</v>
      </c>
      <c r="G22" s="7">
        <v>173521</v>
      </c>
      <c r="H22" s="7">
        <v>173521</v>
      </c>
      <c r="I22" s="7">
        <v>173521</v>
      </c>
      <c r="J22" s="7">
        <v>173521</v>
      </c>
      <c r="K22" s="7">
        <v>173521</v>
      </c>
      <c r="L22" s="7">
        <v>173521</v>
      </c>
      <c r="M22" s="7">
        <v>173521</v>
      </c>
      <c r="N22" s="7">
        <v>173521</v>
      </c>
      <c r="O22" s="10"/>
      <c r="P22" s="10"/>
      <c r="U22" s="8"/>
    </row>
    <row r="23" spans="1:21" ht="24" customHeight="1" x14ac:dyDescent="0.25">
      <c r="A23" s="25" t="s">
        <v>44</v>
      </c>
      <c r="B23" s="7">
        <f>SUM(C23:N23)</f>
        <v>681204</v>
      </c>
      <c r="C23" s="7">
        <v>56767</v>
      </c>
      <c r="D23" s="7">
        <v>56767</v>
      </c>
      <c r="E23" s="7">
        <v>56767</v>
      </c>
      <c r="F23" s="7">
        <v>56767</v>
      </c>
      <c r="G23" s="7">
        <v>56767</v>
      </c>
      <c r="H23" s="7">
        <v>56767</v>
      </c>
      <c r="I23" s="7">
        <v>56767</v>
      </c>
      <c r="J23" s="7">
        <v>56767</v>
      </c>
      <c r="K23" s="7">
        <v>56767</v>
      </c>
      <c r="L23" s="7">
        <v>56767</v>
      </c>
      <c r="M23" s="7">
        <v>56767</v>
      </c>
      <c r="N23" s="7">
        <v>56767</v>
      </c>
      <c r="O23" s="10"/>
      <c r="P23" s="10"/>
      <c r="U23" s="8"/>
    </row>
    <row r="24" spans="1:21" ht="15" customHeight="1" x14ac:dyDescent="0.25">
      <c r="A24" s="25" t="s">
        <v>45</v>
      </c>
      <c r="B24" s="7"/>
      <c r="C24" s="7">
        <v>0</v>
      </c>
      <c r="D24" s="7">
        <v>0</v>
      </c>
      <c r="E24" s="7">
        <v>0</v>
      </c>
      <c r="F24" s="7">
        <v>0</v>
      </c>
      <c r="G24" s="7">
        <v>0</v>
      </c>
      <c r="H24" s="7">
        <v>0</v>
      </c>
      <c r="I24" s="7">
        <v>0</v>
      </c>
      <c r="J24" s="7">
        <v>0</v>
      </c>
      <c r="K24" s="7">
        <v>0</v>
      </c>
      <c r="L24" s="7">
        <v>0</v>
      </c>
      <c r="M24" s="7">
        <v>0</v>
      </c>
      <c r="N24" s="7">
        <v>0</v>
      </c>
      <c r="O24" s="10"/>
      <c r="P24" s="10"/>
      <c r="U24" s="8"/>
    </row>
    <row r="25" spans="1:21" ht="15" customHeight="1" x14ac:dyDescent="0.25">
      <c r="A25" s="25" t="s">
        <v>25</v>
      </c>
      <c r="B25" s="7">
        <f>SUM(C25:N25)</f>
        <v>328642.00000000012</v>
      </c>
      <c r="C25" s="7">
        <v>27386.87</v>
      </c>
      <c r="D25" s="7">
        <v>27386.83</v>
      </c>
      <c r="E25" s="7">
        <v>27386.83</v>
      </c>
      <c r="F25" s="7">
        <v>27386.83</v>
      </c>
      <c r="G25" s="7">
        <v>27386.83</v>
      </c>
      <c r="H25" s="7">
        <v>27386.83</v>
      </c>
      <c r="I25" s="7">
        <v>27386.83</v>
      </c>
      <c r="J25" s="7">
        <v>27386.83</v>
      </c>
      <c r="K25" s="7">
        <v>27386.83</v>
      </c>
      <c r="L25" s="7">
        <v>27386.83</v>
      </c>
      <c r="M25" s="7">
        <v>27386.83</v>
      </c>
      <c r="N25" s="7">
        <v>27386.83</v>
      </c>
      <c r="O25" s="10"/>
      <c r="P25" s="10"/>
      <c r="U25" s="8"/>
    </row>
    <row r="26" spans="1:21" ht="15" customHeight="1" x14ac:dyDescent="0.25">
      <c r="A26" s="24"/>
      <c r="B26" s="30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U26" s="8"/>
    </row>
    <row r="27" spans="1:21" s="28" customFormat="1" ht="15" customHeight="1" x14ac:dyDescent="0.25">
      <c r="A27" s="21" t="s">
        <v>26</v>
      </c>
      <c r="B27" s="20">
        <f>SUM(C27:N27)</f>
        <v>22158169.909999993</v>
      </c>
      <c r="C27" s="15">
        <f t="shared" ref="C27:N27" si="3">SUM(C28:C36)</f>
        <v>1846514.4800000002</v>
      </c>
      <c r="D27" s="15">
        <f t="shared" si="3"/>
        <v>1846514.13</v>
      </c>
      <c r="E27" s="15">
        <f t="shared" si="3"/>
        <v>1846514.13</v>
      </c>
      <c r="F27" s="15">
        <f t="shared" si="3"/>
        <v>1846514.13</v>
      </c>
      <c r="G27" s="15">
        <f t="shared" si="3"/>
        <v>1846514.13</v>
      </c>
      <c r="H27" s="15">
        <f t="shared" si="3"/>
        <v>1846514.13</v>
      </c>
      <c r="I27" s="15">
        <f t="shared" si="3"/>
        <v>1846514.13</v>
      </c>
      <c r="J27" s="15">
        <f t="shared" si="3"/>
        <v>1846514.13</v>
      </c>
      <c r="K27" s="15">
        <f t="shared" si="3"/>
        <v>1846514.13</v>
      </c>
      <c r="L27" s="15">
        <f t="shared" si="3"/>
        <v>1846514.13</v>
      </c>
      <c r="M27" s="15">
        <f t="shared" si="3"/>
        <v>1846514.13</v>
      </c>
      <c r="N27" s="15">
        <f t="shared" si="3"/>
        <v>1846514.13</v>
      </c>
      <c r="O27" s="8"/>
      <c r="P27" s="8"/>
      <c r="Q27" s="8"/>
      <c r="R27" s="8"/>
      <c r="S27" s="8"/>
      <c r="T27" s="8"/>
      <c r="U27" s="8"/>
    </row>
    <row r="28" spans="1:21" ht="15" customHeight="1" x14ac:dyDescent="0.25">
      <c r="A28" s="25" t="s">
        <v>27</v>
      </c>
      <c r="B28" s="7">
        <f t="shared" ref="B28:B36" si="4">SUM(C28:N28)</f>
        <v>16165581</v>
      </c>
      <c r="C28" s="7">
        <v>1347131.75</v>
      </c>
      <c r="D28" s="7">
        <v>1347131.75</v>
      </c>
      <c r="E28" s="7">
        <v>1347131.75</v>
      </c>
      <c r="F28" s="7">
        <v>1347131.75</v>
      </c>
      <c r="G28" s="7">
        <v>1347131.75</v>
      </c>
      <c r="H28" s="7">
        <v>1347131.75</v>
      </c>
      <c r="I28" s="7">
        <v>1347131.75</v>
      </c>
      <c r="J28" s="7">
        <v>1347131.75</v>
      </c>
      <c r="K28" s="7">
        <v>1347131.75</v>
      </c>
      <c r="L28" s="7">
        <v>1347131.75</v>
      </c>
      <c r="M28" s="7">
        <v>1347131.75</v>
      </c>
      <c r="N28" s="7">
        <v>1347131.75</v>
      </c>
      <c r="O28" s="10"/>
      <c r="P28" s="10"/>
      <c r="Q28" s="10"/>
      <c r="R28" s="10"/>
      <c r="U28" s="8"/>
    </row>
    <row r="29" spans="1:21" ht="15" customHeight="1" x14ac:dyDescent="0.25">
      <c r="A29" s="25" t="s">
        <v>28</v>
      </c>
      <c r="B29" s="7">
        <f t="shared" si="4"/>
        <v>1962585.03</v>
      </c>
      <c r="C29" s="7">
        <v>163548.78</v>
      </c>
      <c r="D29" s="7">
        <v>163548.75</v>
      </c>
      <c r="E29" s="7">
        <v>163548.75</v>
      </c>
      <c r="F29" s="7">
        <v>163548.75</v>
      </c>
      <c r="G29" s="7">
        <v>163548.75</v>
      </c>
      <c r="H29" s="7">
        <v>163548.75</v>
      </c>
      <c r="I29" s="7">
        <v>163548.75</v>
      </c>
      <c r="J29" s="7">
        <v>163548.75</v>
      </c>
      <c r="K29" s="7">
        <v>163548.75</v>
      </c>
      <c r="L29" s="7">
        <v>163548.75</v>
      </c>
      <c r="M29" s="7">
        <v>163548.75</v>
      </c>
      <c r="N29" s="7">
        <v>163548.75</v>
      </c>
      <c r="O29" s="10"/>
      <c r="P29" s="10"/>
      <c r="U29" s="8"/>
    </row>
    <row r="30" spans="1:21" ht="22.5" customHeight="1" x14ac:dyDescent="0.25">
      <c r="A30" s="25" t="s">
        <v>46</v>
      </c>
      <c r="B30" s="7">
        <f t="shared" si="4"/>
        <v>287509.00000000012</v>
      </c>
      <c r="C30" s="7">
        <v>23959.119999999999</v>
      </c>
      <c r="D30" s="7">
        <v>23959.08</v>
      </c>
      <c r="E30" s="7">
        <v>23959.08</v>
      </c>
      <c r="F30" s="7">
        <v>23959.08</v>
      </c>
      <c r="G30" s="7">
        <v>23959.08</v>
      </c>
      <c r="H30" s="7">
        <v>23959.08</v>
      </c>
      <c r="I30" s="7">
        <v>23959.08</v>
      </c>
      <c r="J30" s="7">
        <v>23959.08</v>
      </c>
      <c r="K30" s="7">
        <v>23959.08</v>
      </c>
      <c r="L30" s="7">
        <v>23959.08</v>
      </c>
      <c r="M30" s="7">
        <v>23959.08</v>
      </c>
      <c r="N30" s="7">
        <v>23959.08</v>
      </c>
      <c r="O30" s="10"/>
      <c r="P30" s="10"/>
      <c r="U30" s="8"/>
    </row>
    <row r="31" spans="1:21" ht="15" customHeight="1" x14ac:dyDescent="0.25">
      <c r="A31" s="25" t="s">
        <v>29</v>
      </c>
      <c r="B31" s="7">
        <f t="shared" si="4"/>
        <v>154233</v>
      </c>
      <c r="C31" s="7">
        <v>12852.75</v>
      </c>
      <c r="D31" s="7">
        <v>12852.75</v>
      </c>
      <c r="E31" s="7">
        <v>12852.75</v>
      </c>
      <c r="F31" s="7">
        <v>12852.75</v>
      </c>
      <c r="G31" s="7">
        <v>12852.75</v>
      </c>
      <c r="H31" s="7">
        <v>12852.75</v>
      </c>
      <c r="I31" s="7">
        <v>12852.75</v>
      </c>
      <c r="J31" s="7">
        <v>12852.75</v>
      </c>
      <c r="K31" s="7">
        <v>12852.75</v>
      </c>
      <c r="L31" s="7">
        <v>12852.75</v>
      </c>
      <c r="M31" s="7">
        <v>12852.75</v>
      </c>
      <c r="N31" s="7">
        <v>12852.75</v>
      </c>
      <c r="O31" s="10"/>
      <c r="P31" s="10"/>
      <c r="U31" s="8"/>
    </row>
    <row r="32" spans="1:21" ht="22.5" customHeight="1" x14ac:dyDescent="0.25">
      <c r="A32" s="25" t="s">
        <v>47</v>
      </c>
      <c r="B32" s="7">
        <f t="shared" si="4"/>
        <v>810605.00000000023</v>
      </c>
      <c r="C32" s="7">
        <v>67550.490000000005</v>
      </c>
      <c r="D32" s="7">
        <v>67550.41</v>
      </c>
      <c r="E32" s="7">
        <v>67550.41</v>
      </c>
      <c r="F32" s="7">
        <v>67550.41</v>
      </c>
      <c r="G32" s="7">
        <v>67550.41</v>
      </c>
      <c r="H32" s="7">
        <v>67550.41</v>
      </c>
      <c r="I32" s="7">
        <v>67550.41</v>
      </c>
      <c r="J32" s="7">
        <v>67550.41</v>
      </c>
      <c r="K32" s="7">
        <v>67550.41</v>
      </c>
      <c r="L32" s="7">
        <v>67550.41</v>
      </c>
      <c r="M32" s="7">
        <v>67550.41</v>
      </c>
      <c r="N32" s="7">
        <v>67550.41</v>
      </c>
      <c r="O32" s="10"/>
      <c r="P32" s="10"/>
      <c r="U32" s="8"/>
    </row>
    <row r="33" spans="1:21" ht="15" customHeight="1" x14ac:dyDescent="0.25">
      <c r="A33" s="25" t="s">
        <v>30</v>
      </c>
      <c r="B33" s="7">
        <f t="shared" si="4"/>
        <v>170190</v>
      </c>
      <c r="C33" s="7">
        <v>14182.5</v>
      </c>
      <c r="D33" s="7">
        <v>14182.5</v>
      </c>
      <c r="E33" s="7">
        <v>14182.5</v>
      </c>
      <c r="F33" s="7">
        <v>14182.5</v>
      </c>
      <c r="G33" s="7">
        <v>14182.5</v>
      </c>
      <c r="H33" s="7">
        <v>14182.5</v>
      </c>
      <c r="I33" s="7">
        <v>14182.5</v>
      </c>
      <c r="J33" s="7">
        <v>14182.5</v>
      </c>
      <c r="K33" s="7">
        <v>14182.5</v>
      </c>
      <c r="L33" s="7">
        <v>14182.5</v>
      </c>
      <c r="M33" s="7">
        <v>14182.5</v>
      </c>
      <c r="N33" s="7">
        <v>14182.5</v>
      </c>
      <c r="O33" s="10"/>
      <c r="P33" s="10"/>
      <c r="U33" s="8"/>
    </row>
    <row r="34" spans="1:21" ht="15" customHeight="1" x14ac:dyDescent="0.25">
      <c r="A34" s="25" t="s">
        <v>31</v>
      </c>
      <c r="B34" s="7">
        <f t="shared" si="4"/>
        <v>19250</v>
      </c>
      <c r="C34" s="7">
        <v>1604.24</v>
      </c>
      <c r="D34" s="7">
        <v>1604.16</v>
      </c>
      <c r="E34" s="7">
        <v>1604.16</v>
      </c>
      <c r="F34" s="7">
        <v>1604.16</v>
      </c>
      <c r="G34" s="7">
        <v>1604.16</v>
      </c>
      <c r="H34" s="7">
        <v>1604.16</v>
      </c>
      <c r="I34" s="7">
        <v>1604.16</v>
      </c>
      <c r="J34" s="7">
        <v>1604.16</v>
      </c>
      <c r="K34" s="7">
        <v>1604.16</v>
      </c>
      <c r="L34" s="7">
        <v>1604.16</v>
      </c>
      <c r="M34" s="7">
        <v>1604.16</v>
      </c>
      <c r="N34" s="7">
        <v>1604.16</v>
      </c>
      <c r="O34" s="10"/>
      <c r="P34" s="10"/>
      <c r="U34" s="8"/>
    </row>
    <row r="35" spans="1:21" ht="15" customHeight="1" x14ac:dyDescent="0.25">
      <c r="A35" s="25" t="s">
        <v>32</v>
      </c>
      <c r="B35" s="7">
        <f t="shared" si="4"/>
        <v>638409.87999999989</v>
      </c>
      <c r="C35" s="7">
        <v>53200.86</v>
      </c>
      <c r="D35" s="7">
        <v>53200.82</v>
      </c>
      <c r="E35" s="7">
        <v>53200.82</v>
      </c>
      <c r="F35" s="7">
        <v>53200.82</v>
      </c>
      <c r="G35" s="7">
        <v>53200.82</v>
      </c>
      <c r="H35" s="7">
        <v>53200.82</v>
      </c>
      <c r="I35" s="7">
        <v>53200.82</v>
      </c>
      <c r="J35" s="7">
        <v>53200.82</v>
      </c>
      <c r="K35" s="7">
        <v>53200.82</v>
      </c>
      <c r="L35" s="7">
        <v>53200.82</v>
      </c>
      <c r="M35" s="7">
        <v>53200.82</v>
      </c>
      <c r="N35" s="7">
        <v>53200.82</v>
      </c>
      <c r="O35" s="10"/>
      <c r="P35" s="10"/>
      <c r="U35" s="8"/>
    </row>
    <row r="36" spans="1:21" ht="15" customHeight="1" x14ac:dyDescent="0.25">
      <c r="A36" s="25" t="s">
        <v>33</v>
      </c>
      <c r="B36" s="7">
        <f t="shared" si="4"/>
        <v>1949806.9999999998</v>
      </c>
      <c r="C36" s="7">
        <v>162483.99</v>
      </c>
      <c r="D36" s="7">
        <v>162483.91</v>
      </c>
      <c r="E36" s="7">
        <v>162483.91</v>
      </c>
      <c r="F36" s="7">
        <v>162483.91</v>
      </c>
      <c r="G36" s="7">
        <v>162483.91</v>
      </c>
      <c r="H36" s="7">
        <v>162483.91</v>
      </c>
      <c r="I36" s="7">
        <v>162483.91</v>
      </c>
      <c r="J36" s="7">
        <v>162483.91</v>
      </c>
      <c r="K36" s="7">
        <v>162483.91</v>
      </c>
      <c r="L36" s="7">
        <v>162483.91</v>
      </c>
      <c r="M36" s="7">
        <v>162483.91</v>
      </c>
      <c r="N36" s="7">
        <v>162483.91</v>
      </c>
      <c r="U36" s="8"/>
    </row>
    <row r="37" spans="1:21" ht="15" customHeight="1" x14ac:dyDescent="0.25">
      <c r="A37" s="25"/>
      <c r="B37" s="9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U37" s="8"/>
    </row>
    <row r="38" spans="1:21" s="28" customFormat="1" ht="23.25" customHeight="1" x14ac:dyDescent="0.25">
      <c r="A38" s="21" t="s">
        <v>82</v>
      </c>
      <c r="B38" s="29">
        <f t="shared" ref="B38:B43" si="5">SUM(C38:N38)</f>
        <v>38370214.99000001</v>
      </c>
      <c r="C38" s="15">
        <f>SUM(C39:C47)</f>
        <v>2655851.35</v>
      </c>
      <c r="D38" s="15">
        <f t="shared" ref="D38:M38" si="6">SUM(D39:D47)</f>
        <v>2655851.2400000002</v>
      </c>
      <c r="E38" s="15">
        <f t="shared" si="6"/>
        <v>2655851.2400000002</v>
      </c>
      <c r="F38" s="15">
        <f t="shared" si="6"/>
        <v>5905851.2399999993</v>
      </c>
      <c r="G38" s="15">
        <f t="shared" si="6"/>
        <v>2655851.2400000002</v>
      </c>
      <c r="H38" s="15">
        <f t="shared" si="6"/>
        <v>2655851.2400000002</v>
      </c>
      <c r="I38" s="15">
        <f t="shared" si="6"/>
        <v>5905851.2399999993</v>
      </c>
      <c r="J38" s="15">
        <f t="shared" si="6"/>
        <v>2655851.2400000002</v>
      </c>
      <c r="K38" s="15">
        <f t="shared" si="6"/>
        <v>2655851.2400000002</v>
      </c>
      <c r="L38" s="15">
        <f t="shared" si="6"/>
        <v>2655851.2400000002</v>
      </c>
      <c r="M38" s="15">
        <f t="shared" si="6"/>
        <v>2655851.2400000002</v>
      </c>
      <c r="N38" s="15">
        <f>SUM(N39:N47)</f>
        <v>2655851.2400000002</v>
      </c>
      <c r="O38" s="8"/>
      <c r="P38" s="8"/>
      <c r="Q38" s="8"/>
      <c r="R38" s="8"/>
      <c r="S38" s="8"/>
      <c r="T38" s="8"/>
      <c r="U38" s="8"/>
    </row>
    <row r="39" spans="1:21" ht="22.5" customHeight="1" x14ac:dyDescent="0.25">
      <c r="A39" s="25" t="s">
        <v>86</v>
      </c>
      <c r="B39" s="7">
        <f t="shared" si="5"/>
        <v>7200000</v>
      </c>
      <c r="C39" s="7">
        <v>600000</v>
      </c>
      <c r="D39" s="7">
        <v>600000</v>
      </c>
      <c r="E39" s="7">
        <v>600000</v>
      </c>
      <c r="F39" s="7">
        <v>600000</v>
      </c>
      <c r="G39" s="7">
        <v>600000</v>
      </c>
      <c r="H39" s="7">
        <v>600000</v>
      </c>
      <c r="I39" s="7">
        <v>600000</v>
      </c>
      <c r="J39" s="7">
        <v>600000</v>
      </c>
      <c r="K39" s="7">
        <v>600000</v>
      </c>
      <c r="L39" s="7">
        <v>600000</v>
      </c>
      <c r="M39" s="7">
        <v>600000</v>
      </c>
      <c r="N39" s="7">
        <v>600000</v>
      </c>
      <c r="U39" s="8"/>
    </row>
    <row r="40" spans="1:21" ht="15" customHeight="1" x14ac:dyDescent="0.25">
      <c r="A40" s="25" t="s">
        <v>34</v>
      </c>
      <c r="B40" s="32">
        <f t="shared" si="5"/>
        <v>0</v>
      </c>
      <c r="C40" s="32">
        <v>0</v>
      </c>
      <c r="D40" s="32">
        <v>0</v>
      </c>
      <c r="E40" s="32">
        <v>0</v>
      </c>
      <c r="F40" s="32">
        <v>0</v>
      </c>
      <c r="G40" s="32">
        <v>0</v>
      </c>
      <c r="H40" s="32">
        <v>0</v>
      </c>
      <c r="I40" s="32">
        <v>0</v>
      </c>
      <c r="J40" s="32">
        <v>0</v>
      </c>
      <c r="K40" s="32">
        <v>0</v>
      </c>
      <c r="L40" s="32">
        <v>0</v>
      </c>
      <c r="M40" s="32">
        <v>0</v>
      </c>
      <c r="N40" s="32">
        <v>0</v>
      </c>
      <c r="U40" s="8"/>
    </row>
    <row r="41" spans="1:21" ht="15" customHeight="1" x14ac:dyDescent="0.25">
      <c r="A41" s="25" t="s">
        <v>84</v>
      </c>
      <c r="B41" s="7">
        <f t="shared" si="5"/>
        <v>6500000</v>
      </c>
      <c r="C41" s="32">
        <v>0</v>
      </c>
      <c r="D41" s="32">
        <v>0</v>
      </c>
      <c r="E41" s="32">
        <v>0</v>
      </c>
      <c r="F41" s="7">
        <v>3250000</v>
      </c>
      <c r="G41" s="32">
        <v>0</v>
      </c>
      <c r="H41" s="32">
        <v>0</v>
      </c>
      <c r="I41" s="7">
        <v>3250000</v>
      </c>
      <c r="J41" s="32">
        <v>0</v>
      </c>
      <c r="K41" s="32">
        <v>0</v>
      </c>
      <c r="L41" s="32">
        <v>0</v>
      </c>
      <c r="M41" s="32">
        <v>0</v>
      </c>
      <c r="N41" s="32">
        <v>0</v>
      </c>
      <c r="P41" s="8"/>
      <c r="U41" s="8"/>
    </row>
    <row r="42" spans="1:21" ht="15" customHeight="1" x14ac:dyDescent="0.25">
      <c r="A42" s="25" t="s">
        <v>35</v>
      </c>
      <c r="B42" s="7">
        <f t="shared" si="5"/>
        <v>17100447.329999998</v>
      </c>
      <c r="C42" s="7">
        <v>1425037.36</v>
      </c>
      <c r="D42" s="7">
        <v>1425037.27</v>
      </c>
      <c r="E42" s="7">
        <v>1425037.27</v>
      </c>
      <c r="F42" s="7">
        <v>1425037.27</v>
      </c>
      <c r="G42" s="7">
        <v>1425037.27</v>
      </c>
      <c r="H42" s="7">
        <v>1425037.27</v>
      </c>
      <c r="I42" s="7">
        <v>1425037.27</v>
      </c>
      <c r="J42" s="7">
        <v>1425037.27</v>
      </c>
      <c r="K42" s="7">
        <v>1425037.27</v>
      </c>
      <c r="L42" s="7">
        <v>1425037.27</v>
      </c>
      <c r="M42" s="7">
        <v>1425037.27</v>
      </c>
      <c r="N42" s="7">
        <v>1425037.27</v>
      </c>
      <c r="P42" s="8"/>
      <c r="U42" s="8"/>
    </row>
    <row r="43" spans="1:21" ht="15" customHeight="1" x14ac:dyDescent="0.25">
      <c r="A43" s="25" t="s">
        <v>48</v>
      </c>
      <c r="B43" s="7">
        <f t="shared" si="5"/>
        <v>7569767.6599999983</v>
      </c>
      <c r="C43" s="7">
        <v>630813.99</v>
      </c>
      <c r="D43" s="7">
        <v>630813.97</v>
      </c>
      <c r="E43" s="7">
        <v>630813.97</v>
      </c>
      <c r="F43" s="7">
        <v>630813.97</v>
      </c>
      <c r="G43" s="7">
        <v>630813.97</v>
      </c>
      <c r="H43" s="7">
        <v>630813.97</v>
      </c>
      <c r="I43" s="7">
        <v>630813.97</v>
      </c>
      <c r="J43" s="7">
        <v>630813.97</v>
      </c>
      <c r="K43" s="7">
        <v>630813.97</v>
      </c>
      <c r="L43" s="7">
        <v>630813.97</v>
      </c>
      <c r="M43" s="7">
        <v>630813.97</v>
      </c>
      <c r="N43" s="7">
        <v>630813.97</v>
      </c>
      <c r="P43" s="8"/>
      <c r="U43" s="8"/>
    </row>
    <row r="44" spans="1:21" ht="21.75" customHeight="1" x14ac:dyDescent="0.25">
      <c r="A44" s="25" t="s">
        <v>49</v>
      </c>
      <c r="B44" s="32">
        <f t="shared" ref="B44:B46" si="7">SUM(C44:N44)</f>
        <v>0</v>
      </c>
      <c r="C44" s="32">
        <v>0</v>
      </c>
      <c r="D44" s="32">
        <v>0</v>
      </c>
      <c r="E44" s="32">
        <v>0</v>
      </c>
      <c r="F44" s="32">
        <v>0</v>
      </c>
      <c r="G44" s="32">
        <v>0</v>
      </c>
      <c r="H44" s="32">
        <v>0</v>
      </c>
      <c r="I44" s="32">
        <v>0</v>
      </c>
      <c r="J44" s="32">
        <v>0</v>
      </c>
      <c r="K44" s="32">
        <v>0</v>
      </c>
      <c r="L44" s="32">
        <v>0</v>
      </c>
      <c r="M44" s="32">
        <v>0</v>
      </c>
      <c r="N44" s="32">
        <v>0</v>
      </c>
      <c r="P44" s="8"/>
      <c r="U44" s="8"/>
    </row>
    <row r="45" spans="1:21" ht="15" customHeight="1" x14ac:dyDescent="0.25">
      <c r="A45" s="25" t="s">
        <v>50</v>
      </c>
      <c r="B45" s="32">
        <f t="shared" si="7"/>
        <v>0</v>
      </c>
      <c r="C45" s="32">
        <v>0</v>
      </c>
      <c r="D45" s="32">
        <v>0</v>
      </c>
      <c r="E45" s="32">
        <v>0</v>
      </c>
      <c r="F45" s="32">
        <v>0</v>
      </c>
      <c r="G45" s="32">
        <v>0</v>
      </c>
      <c r="H45" s="32">
        <v>0</v>
      </c>
      <c r="I45" s="32">
        <v>0</v>
      </c>
      <c r="J45" s="32">
        <v>0</v>
      </c>
      <c r="K45" s="32">
        <v>0</v>
      </c>
      <c r="L45" s="32">
        <v>0</v>
      </c>
      <c r="M45" s="32">
        <v>0</v>
      </c>
      <c r="N45" s="32">
        <v>0</v>
      </c>
      <c r="P45" s="8"/>
      <c r="U45" s="8"/>
    </row>
    <row r="46" spans="1:21" ht="15" customHeight="1" x14ac:dyDescent="0.25">
      <c r="A46" s="25" t="s">
        <v>51</v>
      </c>
      <c r="B46" s="32">
        <f t="shared" si="7"/>
        <v>0</v>
      </c>
      <c r="C46" s="32">
        <v>0</v>
      </c>
      <c r="D46" s="32">
        <v>0</v>
      </c>
      <c r="E46" s="32">
        <v>0</v>
      </c>
      <c r="F46" s="32">
        <v>0</v>
      </c>
      <c r="G46" s="32">
        <v>0</v>
      </c>
      <c r="H46" s="32">
        <v>0</v>
      </c>
      <c r="I46" s="32">
        <v>0</v>
      </c>
      <c r="J46" s="32">
        <v>0</v>
      </c>
      <c r="K46" s="32">
        <v>0</v>
      </c>
      <c r="L46" s="32">
        <v>0</v>
      </c>
      <c r="M46" s="32">
        <v>0</v>
      </c>
      <c r="N46" s="32">
        <v>0</v>
      </c>
      <c r="P46" s="8"/>
      <c r="U46" s="8"/>
    </row>
    <row r="47" spans="1:21" ht="15" customHeight="1" x14ac:dyDescent="0.25">
      <c r="A47" s="25" t="s">
        <v>52</v>
      </c>
      <c r="B47" s="32">
        <f>SUM(C47:N47)</f>
        <v>0</v>
      </c>
      <c r="C47" s="32">
        <v>0</v>
      </c>
      <c r="D47" s="32">
        <v>0</v>
      </c>
      <c r="E47" s="32">
        <v>0</v>
      </c>
      <c r="F47" s="32">
        <v>0</v>
      </c>
      <c r="G47" s="32">
        <v>0</v>
      </c>
      <c r="H47" s="32">
        <v>0</v>
      </c>
      <c r="I47" s="32">
        <v>0</v>
      </c>
      <c r="J47" s="32">
        <v>0</v>
      </c>
      <c r="K47" s="32">
        <v>0</v>
      </c>
      <c r="L47" s="32">
        <v>0</v>
      </c>
      <c r="M47" s="32">
        <v>0</v>
      </c>
      <c r="N47" s="32">
        <v>0</v>
      </c>
      <c r="P47" s="8"/>
      <c r="U47" s="8"/>
    </row>
    <row r="48" spans="1:21" ht="15" customHeight="1" x14ac:dyDescent="0.25">
      <c r="A48" s="24"/>
      <c r="B48" s="2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U48" s="8"/>
    </row>
    <row r="49" spans="1:21" s="28" customFormat="1" ht="15" customHeight="1" x14ac:dyDescent="0.25">
      <c r="A49" s="21" t="s">
        <v>36</v>
      </c>
      <c r="B49" s="29">
        <f>SUM(C49:N49)</f>
        <v>829173.0199999999</v>
      </c>
      <c r="C49" s="15">
        <f>SUM(C50:C58)</f>
        <v>69097.88</v>
      </c>
      <c r="D49" s="15">
        <f t="shared" ref="D49:N49" si="8">SUM(D50:D58)</f>
        <v>69097.740000000005</v>
      </c>
      <c r="E49" s="15">
        <f t="shared" si="8"/>
        <v>69097.740000000005</v>
      </c>
      <c r="F49" s="15">
        <f t="shared" si="8"/>
        <v>69097.740000000005</v>
      </c>
      <c r="G49" s="15">
        <f t="shared" si="8"/>
        <v>69097.740000000005</v>
      </c>
      <c r="H49" s="15">
        <f t="shared" si="8"/>
        <v>69097.740000000005</v>
      </c>
      <c r="I49" s="15">
        <f t="shared" si="8"/>
        <v>69097.740000000005</v>
      </c>
      <c r="J49" s="15">
        <f t="shared" si="8"/>
        <v>69097.740000000005</v>
      </c>
      <c r="K49" s="15">
        <f t="shared" si="8"/>
        <v>69097.740000000005</v>
      </c>
      <c r="L49" s="15">
        <f t="shared" si="8"/>
        <v>69097.740000000005</v>
      </c>
      <c r="M49" s="15">
        <f t="shared" si="8"/>
        <v>69097.740000000005</v>
      </c>
      <c r="N49" s="15">
        <f t="shared" si="8"/>
        <v>69097.740000000005</v>
      </c>
      <c r="O49" s="8"/>
      <c r="P49" s="8"/>
      <c r="Q49" s="8"/>
      <c r="R49" s="8"/>
      <c r="S49" s="8"/>
      <c r="T49" s="8"/>
      <c r="U49" s="8"/>
    </row>
    <row r="50" spans="1:21" ht="15" customHeight="1" x14ac:dyDescent="0.25">
      <c r="A50" s="25" t="s">
        <v>37</v>
      </c>
      <c r="B50" s="19">
        <f>SUM(C50:N50)</f>
        <v>749927.02000000025</v>
      </c>
      <c r="C50" s="27">
        <v>62494.01</v>
      </c>
      <c r="D50" s="27">
        <v>62493.91</v>
      </c>
      <c r="E50" s="27">
        <v>62493.91</v>
      </c>
      <c r="F50" s="27">
        <v>62493.91</v>
      </c>
      <c r="G50" s="27">
        <v>62493.91</v>
      </c>
      <c r="H50" s="27">
        <v>62493.91</v>
      </c>
      <c r="I50" s="27">
        <v>62493.91</v>
      </c>
      <c r="J50" s="27">
        <v>62493.91</v>
      </c>
      <c r="K50" s="27">
        <v>62493.91</v>
      </c>
      <c r="L50" s="27">
        <v>62493.91</v>
      </c>
      <c r="M50" s="27">
        <v>62493.91</v>
      </c>
      <c r="N50" s="27">
        <v>62493.91</v>
      </c>
      <c r="U50" s="8"/>
    </row>
    <row r="51" spans="1:21" ht="15" customHeight="1" x14ac:dyDescent="0.25">
      <c r="A51" s="25" t="s">
        <v>53</v>
      </c>
      <c r="B51" s="32">
        <v>0</v>
      </c>
      <c r="C51" s="32">
        <v>0</v>
      </c>
      <c r="D51" s="32">
        <v>0</v>
      </c>
      <c r="E51" s="32">
        <v>0</v>
      </c>
      <c r="F51" s="32">
        <v>0</v>
      </c>
      <c r="G51" s="32">
        <v>0</v>
      </c>
      <c r="H51" s="32">
        <v>0</v>
      </c>
      <c r="I51" s="32">
        <v>0</v>
      </c>
      <c r="J51" s="32">
        <v>0</v>
      </c>
      <c r="K51" s="32">
        <v>0</v>
      </c>
      <c r="L51" s="32">
        <v>0</v>
      </c>
      <c r="M51" s="32">
        <v>0</v>
      </c>
      <c r="N51" s="32">
        <v>0</v>
      </c>
      <c r="U51" s="8"/>
    </row>
    <row r="52" spans="1:21" ht="15" customHeight="1" x14ac:dyDescent="0.25">
      <c r="A52" s="25" t="s">
        <v>54</v>
      </c>
      <c r="B52" s="32">
        <v>0</v>
      </c>
      <c r="C52" s="32">
        <v>0</v>
      </c>
      <c r="D52" s="32">
        <v>0</v>
      </c>
      <c r="E52" s="32">
        <v>0</v>
      </c>
      <c r="F52" s="32">
        <v>0</v>
      </c>
      <c r="G52" s="32">
        <v>0</v>
      </c>
      <c r="H52" s="32">
        <v>0</v>
      </c>
      <c r="I52" s="32">
        <v>0</v>
      </c>
      <c r="J52" s="32">
        <v>0</v>
      </c>
      <c r="K52" s="32">
        <v>0</v>
      </c>
      <c r="L52" s="32">
        <v>0</v>
      </c>
      <c r="M52" s="32">
        <v>0</v>
      </c>
      <c r="N52" s="32">
        <v>0</v>
      </c>
      <c r="U52" s="8"/>
    </row>
    <row r="53" spans="1:21" ht="15" customHeight="1" x14ac:dyDescent="0.25">
      <c r="A53" s="25" t="s">
        <v>55</v>
      </c>
      <c r="B53" s="19">
        <f t="shared" ref="B53:B58" si="9">SUM(C53:N53)</f>
        <v>0</v>
      </c>
      <c r="C53" s="27">
        <v>0</v>
      </c>
      <c r="D53" s="27">
        <v>0</v>
      </c>
      <c r="E53" s="27">
        <v>0</v>
      </c>
      <c r="F53" s="27">
        <v>0</v>
      </c>
      <c r="G53" s="27">
        <v>0</v>
      </c>
      <c r="H53" s="27">
        <v>0</v>
      </c>
      <c r="I53" s="27">
        <v>0</v>
      </c>
      <c r="J53" s="27">
        <v>0</v>
      </c>
      <c r="K53" s="27">
        <v>0</v>
      </c>
      <c r="L53" s="27">
        <v>0</v>
      </c>
      <c r="M53" s="27">
        <v>0</v>
      </c>
      <c r="N53" s="27">
        <v>0</v>
      </c>
      <c r="U53" s="8"/>
    </row>
    <row r="54" spans="1:21" ht="15" customHeight="1" x14ac:dyDescent="0.25">
      <c r="A54" s="25" t="s">
        <v>56</v>
      </c>
      <c r="B54" s="32">
        <v>0</v>
      </c>
      <c r="C54" s="32">
        <v>0</v>
      </c>
      <c r="D54" s="32">
        <v>0</v>
      </c>
      <c r="E54" s="32">
        <v>0</v>
      </c>
      <c r="F54" s="32">
        <v>0</v>
      </c>
      <c r="G54" s="32">
        <v>0</v>
      </c>
      <c r="H54" s="32">
        <v>0</v>
      </c>
      <c r="I54" s="32">
        <v>0</v>
      </c>
      <c r="J54" s="32">
        <v>0</v>
      </c>
      <c r="K54" s="32">
        <v>0</v>
      </c>
      <c r="L54" s="32">
        <v>0</v>
      </c>
      <c r="M54" s="32">
        <v>0</v>
      </c>
      <c r="N54" s="32">
        <v>0</v>
      </c>
      <c r="U54" s="8"/>
    </row>
    <row r="55" spans="1:21" ht="15" customHeight="1" x14ac:dyDescent="0.25">
      <c r="A55" s="25" t="s">
        <v>38</v>
      </c>
      <c r="B55" s="19">
        <f t="shared" si="9"/>
        <v>79246.000000000015</v>
      </c>
      <c r="C55" s="27">
        <v>6603.87</v>
      </c>
      <c r="D55" s="27">
        <v>6603.83</v>
      </c>
      <c r="E55" s="27">
        <v>6603.83</v>
      </c>
      <c r="F55" s="27">
        <v>6603.83</v>
      </c>
      <c r="G55" s="27">
        <v>6603.83</v>
      </c>
      <c r="H55" s="27">
        <v>6603.83</v>
      </c>
      <c r="I55" s="27">
        <v>6603.83</v>
      </c>
      <c r="J55" s="27">
        <v>6603.83</v>
      </c>
      <c r="K55" s="27">
        <v>6603.83</v>
      </c>
      <c r="L55" s="27">
        <v>6603.83</v>
      </c>
      <c r="M55" s="27">
        <v>6603.83</v>
      </c>
      <c r="N55" s="27">
        <v>6603.83</v>
      </c>
      <c r="U55" s="8"/>
    </row>
    <row r="56" spans="1:21" ht="15" customHeight="1" x14ac:dyDescent="0.25">
      <c r="A56" s="25" t="s">
        <v>57</v>
      </c>
      <c r="B56" s="32">
        <v>0</v>
      </c>
      <c r="C56" s="32">
        <v>0</v>
      </c>
      <c r="D56" s="32">
        <v>0</v>
      </c>
      <c r="E56" s="32">
        <v>0</v>
      </c>
      <c r="F56" s="32">
        <v>0</v>
      </c>
      <c r="G56" s="32">
        <v>0</v>
      </c>
      <c r="H56" s="32">
        <v>0</v>
      </c>
      <c r="I56" s="32">
        <v>0</v>
      </c>
      <c r="J56" s="32">
        <v>0</v>
      </c>
      <c r="K56" s="32">
        <v>0</v>
      </c>
      <c r="L56" s="32">
        <v>0</v>
      </c>
      <c r="M56" s="32">
        <v>0</v>
      </c>
      <c r="N56" s="32">
        <v>0</v>
      </c>
      <c r="U56" s="8"/>
    </row>
    <row r="57" spans="1:21" ht="15" customHeight="1" x14ac:dyDescent="0.25">
      <c r="A57" s="25" t="s">
        <v>58</v>
      </c>
      <c r="B57" s="32">
        <f t="shared" si="9"/>
        <v>0</v>
      </c>
      <c r="C57" s="32">
        <v>0</v>
      </c>
      <c r="D57" s="32">
        <v>0</v>
      </c>
      <c r="E57" s="32">
        <v>0</v>
      </c>
      <c r="F57" s="32">
        <v>0</v>
      </c>
      <c r="G57" s="32">
        <v>0</v>
      </c>
      <c r="H57" s="32">
        <v>0</v>
      </c>
      <c r="I57" s="32">
        <v>0</v>
      </c>
      <c r="J57" s="32">
        <v>0</v>
      </c>
      <c r="K57" s="32">
        <v>0</v>
      </c>
      <c r="L57" s="32">
        <v>0</v>
      </c>
      <c r="M57" s="32">
        <v>0</v>
      </c>
      <c r="N57" s="32">
        <v>0</v>
      </c>
      <c r="U57" s="8"/>
    </row>
    <row r="58" spans="1:21" ht="15" customHeight="1" x14ac:dyDescent="0.25">
      <c r="A58" s="25" t="s">
        <v>59</v>
      </c>
      <c r="B58" s="19">
        <f t="shared" si="9"/>
        <v>0</v>
      </c>
      <c r="C58" s="27">
        <v>0</v>
      </c>
      <c r="D58" s="27">
        <v>0</v>
      </c>
      <c r="E58" s="27">
        <v>0</v>
      </c>
      <c r="F58" s="27">
        <v>0</v>
      </c>
      <c r="G58" s="27">
        <v>0</v>
      </c>
      <c r="H58" s="27">
        <v>0</v>
      </c>
      <c r="I58" s="27">
        <v>0</v>
      </c>
      <c r="J58" s="27">
        <v>0</v>
      </c>
      <c r="K58" s="27">
        <v>0</v>
      </c>
      <c r="L58" s="27">
        <v>0</v>
      </c>
      <c r="M58" s="27">
        <v>0</v>
      </c>
      <c r="N58" s="27">
        <v>0</v>
      </c>
      <c r="U58" s="8"/>
    </row>
    <row r="59" spans="1:21" ht="15" customHeight="1" x14ac:dyDescent="0.25">
      <c r="A59" s="24"/>
      <c r="B59" s="2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U59" s="8"/>
    </row>
    <row r="60" spans="1:21" s="28" customFormat="1" ht="15" customHeight="1" x14ac:dyDescent="0.25">
      <c r="A60" s="21" t="s">
        <v>39</v>
      </c>
      <c r="B60" s="20">
        <f>SUM(C60:N60)</f>
        <v>27729292.069999993</v>
      </c>
      <c r="C60" s="15">
        <f>SUM(C62:C64)</f>
        <v>2310774.44</v>
      </c>
      <c r="D60" s="15">
        <f t="shared" ref="D60:N60" si="10">SUM(D62:D64)</f>
        <v>2310774.33</v>
      </c>
      <c r="E60" s="15">
        <f t="shared" si="10"/>
        <v>2310774.33</v>
      </c>
      <c r="F60" s="15">
        <f t="shared" si="10"/>
        <v>2310774.33</v>
      </c>
      <c r="G60" s="15">
        <f t="shared" si="10"/>
        <v>2310774.33</v>
      </c>
      <c r="H60" s="15">
        <f t="shared" si="10"/>
        <v>2310774.33</v>
      </c>
      <c r="I60" s="15">
        <f t="shared" si="10"/>
        <v>2310774.33</v>
      </c>
      <c r="J60" s="15">
        <f t="shared" si="10"/>
        <v>2310774.33</v>
      </c>
      <c r="K60" s="15">
        <f t="shared" si="10"/>
        <v>2310774.33</v>
      </c>
      <c r="L60" s="15">
        <f t="shared" si="10"/>
        <v>2310774.33</v>
      </c>
      <c r="M60" s="15">
        <f t="shared" si="10"/>
        <v>2310774.33</v>
      </c>
      <c r="N60" s="15">
        <f t="shared" si="10"/>
        <v>2310774.33</v>
      </c>
      <c r="O60" s="8"/>
      <c r="P60" s="8"/>
      <c r="Q60" s="8"/>
      <c r="R60" s="8"/>
      <c r="S60" s="8"/>
      <c r="T60" s="8"/>
      <c r="U60" s="8"/>
    </row>
    <row r="61" spans="1:21" ht="15" customHeight="1" x14ac:dyDescent="0.25">
      <c r="A61" s="24"/>
      <c r="B61" s="2"/>
      <c r="C61" s="7">
        <v>0</v>
      </c>
      <c r="D61" s="7">
        <v>0</v>
      </c>
      <c r="E61" s="7">
        <v>0</v>
      </c>
      <c r="F61" s="7">
        <v>0</v>
      </c>
      <c r="G61" s="7">
        <v>0</v>
      </c>
      <c r="H61" s="7">
        <v>0</v>
      </c>
      <c r="I61" s="7">
        <v>0</v>
      </c>
      <c r="J61" s="7">
        <v>0</v>
      </c>
      <c r="K61" s="7">
        <v>0</v>
      </c>
      <c r="L61" s="7">
        <v>0</v>
      </c>
      <c r="M61" s="7">
        <v>0</v>
      </c>
      <c r="N61" s="7">
        <v>0</v>
      </c>
      <c r="U61" s="8"/>
    </row>
    <row r="62" spans="1:21" ht="15" customHeight="1" x14ac:dyDescent="0.25">
      <c r="A62" s="25" t="s">
        <v>40</v>
      </c>
      <c r="B62" s="19">
        <f>SUM(C62:N62)</f>
        <v>27729292.069999993</v>
      </c>
      <c r="C62" s="7">
        <v>2310774.44</v>
      </c>
      <c r="D62" s="7">
        <v>2310774.33</v>
      </c>
      <c r="E62" s="7">
        <v>2310774.33</v>
      </c>
      <c r="F62" s="7">
        <v>2310774.33</v>
      </c>
      <c r="G62" s="7">
        <v>2310774.33</v>
      </c>
      <c r="H62" s="7">
        <v>2310774.33</v>
      </c>
      <c r="I62" s="7">
        <v>2310774.33</v>
      </c>
      <c r="J62" s="7">
        <v>2310774.33</v>
      </c>
      <c r="K62" s="7">
        <v>2310774.33</v>
      </c>
      <c r="L62" s="7">
        <v>2310774.33</v>
      </c>
      <c r="M62" s="7">
        <v>2310774.33</v>
      </c>
      <c r="N62" s="7">
        <v>2310774.33</v>
      </c>
      <c r="O62" s="14"/>
      <c r="P62" s="14"/>
      <c r="Q62" s="14"/>
      <c r="R62" s="14"/>
      <c r="S62" s="14"/>
      <c r="T62" s="14"/>
      <c r="U62" s="8"/>
    </row>
    <row r="63" spans="1:21" ht="15" customHeight="1" x14ac:dyDescent="0.25">
      <c r="A63" s="25" t="s">
        <v>60</v>
      </c>
      <c r="B63" s="19">
        <f t="shared" ref="B63:B64" si="11">SUM(C63:N63)</f>
        <v>0</v>
      </c>
      <c r="C63" s="33">
        <v>0</v>
      </c>
      <c r="D63" s="33">
        <v>0</v>
      </c>
      <c r="E63" s="33">
        <v>0</v>
      </c>
      <c r="F63" s="33">
        <v>0</v>
      </c>
      <c r="G63" s="33">
        <v>0</v>
      </c>
      <c r="H63" s="33">
        <v>0</v>
      </c>
      <c r="I63" s="33">
        <v>0</v>
      </c>
      <c r="J63" s="33">
        <v>0</v>
      </c>
      <c r="K63" s="33">
        <v>0</v>
      </c>
      <c r="L63" s="33">
        <v>0</v>
      </c>
      <c r="M63" s="33">
        <v>0</v>
      </c>
      <c r="N63" s="33">
        <v>0</v>
      </c>
      <c r="O63" s="14"/>
      <c r="P63" s="14"/>
      <c r="Q63" s="14"/>
      <c r="R63" s="14"/>
      <c r="S63" s="14"/>
      <c r="T63" s="14"/>
      <c r="U63" s="8"/>
    </row>
    <row r="64" spans="1:21" ht="15" customHeight="1" x14ac:dyDescent="0.25">
      <c r="A64" s="25" t="s">
        <v>61</v>
      </c>
      <c r="B64" s="32">
        <f t="shared" si="11"/>
        <v>0</v>
      </c>
      <c r="C64" s="32">
        <f>SUM(D64:N64)</f>
        <v>0</v>
      </c>
      <c r="D64" s="32">
        <f>SUM(E64:N64)</f>
        <v>0</v>
      </c>
      <c r="E64" s="32">
        <f>SUM(F64:N64)</f>
        <v>0</v>
      </c>
      <c r="F64" s="32">
        <f>SUM(G64:N64)</f>
        <v>0</v>
      </c>
      <c r="G64" s="32">
        <f t="shared" ref="G64:N64" si="12">SUM(H64:N64)</f>
        <v>0</v>
      </c>
      <c r="H64" s="32">
        <f t="shared" si="12"/>
        <v>0</v>
      </c>
      <c r="I64" s="32">
        <f t="shared" si="12"/>
        <v>0</v>
      </c>
      <c r="J64" s="32">
        <f t="shared" si="12"/>
        <v>0</v>
      </c>
      <c r="K64" s="32">
        <f t="shared" si="12"/>
        <v>0</v>
      </c>
      <c r="L64" s="32">
        <f t="shared" si="12"/>
        <v>0</v>
      </c>
      <c r="M64" s="32">
        <f t="shared" si="12"/>
        <v>0</v>
      </c>
      <c r="N64" s="32">
        <f t="shared" si="12"/>
        <v>0</v>
      </c>
      <c r="O64" s="14"/>
      <c r="P64" s="14"/>
      <c r="Q64" s="14"/>
      <c r="R64" s="14"/>
      <c r="S64" s="14"/>
      <c r="T64" s="14"/>
      <c r="U64" s="8"/>
    </row>
    <row r="65" spans="1:21" ht="15" customHeight="1" x14ac:dyDescent="0.25">
      <c r="A65" s="21"/>
      <c r="B65" s="13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14"/>
      <c r="P65" s="14"/>
      <c r="Q65" s="14"/>
      <c r="R65" s="14"/>
      <c r="S65" s="14"/>
      <c r="T65" s="14"/>
      <c r="U65" s="8"/>
    </row>
    <row r="66" spans="1:21" s="28" customFormat="1" ht="24" customHeight="1" x14ac:dyDescent="0.25">
      <c r="A66" s="21" t="s">
        <v>62</v>
      </c>
      <c r="B66" s="34">
        <f>SUM(C66:N66)</f>
        <v>0</v>
      </c>
      <c r="C66" s="34">
        <v>0</v>
      </c>
      <c r="D66" s="34">
        <v>0</v>
      </c>
      <c r="E66" s="34">
        <v>0</v>
      </c>
      <c r="F66" s="34">
        <v>0</v>
      </c>
      <c r="G66" s="34">
        <v>0</v>
      </c>
      <c r="H66" s="34">
        <v>0</v>
      </c>
      <c r="I66" s="34">
        <v>0</v>
      </c>
      <c r="J66" s="34">
        <v>0</v>
      </c>
      <c r="K66" s="34">
        <v>0</v>
      </c>
      <c r="L66" s="34">
        <v>0</v>
      </c>
      <c r="M66" s="34">
        <v>0</v>
      </c>
      <c r="N66" s="34">
        <v>0</v>
      </c>
      <c r="O66" s="8"/>
      <c r="P66" s="8"/>
      <c r="Q66" s="8"/>
      <c r="R66" s="8"/>
      <c r="S66" s="8"/>
      <c r="T66" s="8"/>
      <c r="U66" s="8"/>
    </row>
    <row r="67" spans="1:21" ht="15" customHeight="1" x14ac:dyDescent="0.25">
      <c r="A67" s="25" t="s">
        <v>63</v>
      </c>
      <c r="B67" s="35">
        <f t="shared" ref="B67:B73" si="13">SUM(C67:N67)</f>
        <v>0</v>
      </c>
      <c r="C67" s="32">
        <f t="shared" ref="C67:C73" si="14">SUM(D67:N67)</f>
        <v>0</v>
      </c>
      <c r="D67" s="32">
        <f t="shared" ref="D67:D73" si="15">SUM(E67:N67)</f>
        <v>0</v>
      </c>
      <c r="E67" s="32">
        <f t="shared" ref="E67:E73" si="16">SUM(F67:N67)</f>
        <v>0</v>
      </c>
      <c r="F67" s="32">
        <f t="shared" ref="F67:F73" si="17">SUM(G67:N67)</f>
        <v>0</v>
      </c>
      <c r="G67" s="32">
        <f t="shared" ref="G67:N73" si="18">SUM(H67:N67)</f>
        <v>0</v>
      </c>
      <c r="H67" s="32">
        <f t="shared" si="18"/>
        <v>0</v>
      </c>
      <c r="I67" s="32">
        <f t="shared" si="18"/>
        <v>0</v>
      </c>
      <c r="J67" s="32">
        <f t="shared" si="18"/>
        <v>0</v>
      </c>
      <c r="K67" s="32">
        <f t="shared" si="18"/>
        <v>0</v>
      </c>
      <c r="L67" s="32">
        <f t="shared" si="18"/>
        <v>0</v>
      </c>
      <c r="M67" s="32">
        <f t="shared" si="18"/>
        <v>0</v>
      </c>
      <c r="N67" s="32">
        <f t="shared" si="18"/>
        <v>0</v>
      </c>
      <c r="O67" s="14"/>
      <c r="P67" s="14"/>
      <c r="Q67" s="14"/>
      <c r="R67" s="14"/>
      <c r="S67" s="14"/>
      <c r="T67" s="14"/>
      <c r="U67" s="8"/>
    </row>
    <row r="68" spans="1:21" ht="15" customHeight="1" x14ac:dyDescent="0.25">
      <c r="A68" s="25" t="s">
        <v>64</v>
      </c>
      <c r="B68" s="35">
        <f t="shared" si="13"/>
        <v>0</v>
      </c>
      <c r="C68" s="32">
        <f t="shared" si="14"/>
        <v>0</v>
      </c>
      <c r="D68" s="32">
        <f t="shared" si="15"/>
        <v>0</v>
      </c>
      <c r="E68" s="32">
        <f t="shared" si="16"/>
        <v>0</v>
      </c>
      <c r="F68" s="32">
        <f t="shared" si="17"/>
        <v>0</v>
      </c>
      <c r="G68" s="32">
        <f t="shared" si="18"/>
        <v>0</v>
      </c>
      <c r="H68" s="32">
        <f t="shared" si="18"/>
        <v>0</v>
      </c>
      <c r="I68" s="32">
        <f t="shared" si="18"/>
        <v>0</v>
      </c>
      <c r="J68" s="32">
        <f t="shared" si="18"/>
        <v>0</v>
      </c>
      <c r="K68" s="32">
        <f t="shared" si="18"/>
        <v>0</v>
      </c>
      <c r="L68" s="32">
        <f t="shared" si="18"/>
        <v>0</v>
      </c>
      <c r="M68" s="32">
        <f t="shared" si="18"/>
        <v>0</v>
      </c>
      <c r="N68" s="32">
        <f t="shared" si="18"/>
        <v>0</v>
      </c>
      <c r="O68" s="14"/>
      <c r="P68" s="14"/>
      <c r="Q68" s="14"/>
      <c r="R68" s="14"/>
      <c r="S68" s="14"/>
      <c r="T68" s="14"/>
      <c r="U68" s="8"/>
    </row>
    <row r="69" spans="1:21" ht="15" customHeight="1" x14ac:dyDescent="0.25">
      <c r="A69" s="25" t="s">
        <v>65</v>
      </c>
      <c r="B69" s="35">
        <f t="shared" si="13"/>
        <v>0</v>
      </c>
      <c r="C69" s="32">
        <f t="shared" si="14"/>
        <v>0</v>
      </c>
      <c r="D69" s="32">
        <f t="shared" si="15"/>
        <v>0</v>
      </c>
      <c r="E69" s="32">
        <f t="shared" si="16"/>
        <v>0</v>
      </c>
      <c r="F69" s="32">
        <f t="shared" si="17"/>
        <v>0</v>
      </c>
      <c r="G69" s="32">
        <f t="shared" si="18"/>
        <v>0</v>
      </c>
      <c r="H69" s="32">
        <f t="shared" si="18"/>
        <v>0</v>
      </c>
      <c r="I69" s="32">
        <f t="shared" si="18"/>
        <v>0</v>
      </c>
      <c r="J69" s="32">
        <f t="shared" si="18"/>
        <v>0</v>
      </c>
      <c r="K69" s="32">
        <f t="shared" si="18"/>
        <v>0</v>
      </c>
      <c r="L69" s="32">
        <f t="shared" si="18"/>
        <v>0</v>
      </c>
      <c r="M69" s="32">
        <f t="shared" si="18"/>
        <v>0</v>
      </c>
      <c r="N69" s="32">
        <f t="shared" si="18"/>
        <v>0</v>
      </c>
      <c r="O69" s="14"/>
      <c r="P69" s="14"/>
      <c r="Q69" s="14"/>
      <c r="R69" s="14"/>
      <c r="S69" s="14"/>
      <c r="T69" s="14"/>
      <c r="U69" s="8"/>
    </row>
    <row r="70" spans="1:21" ht="15" customHeight="1" x14ac:dyDescent="0.25">
      <c r="A70" s="25" t="s">
        <v>66</v>
      </c>
      <c r="B70" s="35">
        <f t="shared" si="13"/>
        <v>0</v>
      </c>
      <c r="C70" s="32">
        <f t="shared" si="14"/>
        <v>0</v>
      </c>
      <c r="D70" s="32">
        <f t="shared" si="15"/>
        <v>0</v>
      </c>
      <c r="E70" s="32">
        <f t="shared" si="16"/>
        <v>0</v>
      </c>
      <c r="F70" s="32">
        <f t="shared" si="17"/>
        <v>0</v>
      </c>
      <c r="G70" s="32">
        <f t="shared" si="18"/>
        <v>0</v>
      </c>
      <c r="H70" s="32">
        <f t="shared" si="18"/>
        <v>0</v>
      </c>
      <c r="I70" s="32">
        <f t="shared" si="18"/>
        <v>0</v>
      </c>
      <c r="J70" s="32">
        <f t="shared" si="18"/>
        <v>0</v>
      </c>
      <c r="K70" s="32">
        <f t="shared" si="18"/>
        <v>0</v>
      </c>
      <c r="L70" s="32">
        <f t="shared" si="18"/>
        <v>0</v>
      </c>
      <c r="M70" s="32">
        <f t="shared" si="18"/>
        <v>0</v>
      </c>
      <c r="N70" s="32">
        <f t="shared" si="18"/>
        <v>0</v>
      </c>
      <c r="O70" s="14"/>
      <c r="P70" s="14"/>
      <c r="Q70" s="14"/>
      <c r="R70" s="14"/>
      <c r="S70" s="14"/>
      <c r="T70" s="14"/>
      <c r="U70" s="8"/>
    </row>
    <row r="71" spans="1:21" ht="15" customHeight="1" x14ac:dyDescent="0.25">
      <c r="A71" s="25" t="s">
        <v>67</v>
      </c>
      <c r="B71" s="35">
        <f t="shared" si="13"/>
        <v>0</v>
      </c>
      <c r="C71" s="32">
        <f t="shared" si="14"/>
        <v>0</v>
      </c>
      <c r="D71" s="32">
        <f t="shared" si="15"/>
        <v>0</v>
      </c>
      <c r="E71" s="32">
        <f t="shared" si="16"/>
        <v>0</v>
      </c>
      <c r="F71" s="32">
        <f t="shared" si="17"/>
        <v>0</v>
      </c>
      <c r="G71" s="32">
        <f t="shared" si="18"/>
        <v>0</v>
      </c>
      <c r="H71" s="32">
        <f t="shared" si="18"/>
        <v>0</v>
      </c>
      <c r="I71" s="32">
        <f t="shared" si="18"/>
        <v>0</v>
      </c>
      <c r="J71" s="32">
        <f t="shared" si="18"/>
        <v>0</v>
      </c>
      <c r="K71" s="32">
        <f t="shared" si="18"/>
        <v>0</v>
      </c>
      <c r="L71" s="32">
        <f t="shared" si="18"/>
        <v>0</v>
      </c>
      <c r="M71" s="32">
        <f t="shared" si="18"/>
        <v>0</v>
      </c>
      <c r="N71" s="32">
        <f t="shared" si="18"/>
        <v>0</v>
      </c>
      <c r="O71" s="14"/>
      <c r="P71" s="14"/>
      <c r="Q71" s="14"/>
      <c r="R71" s="14"/>
      <c r="S71" s="14"/>
      <c r="T71" s="14"/>
      <c r="U71" s="8"/>
    </row>
    <row r="72" spans="1:21" ht="15" customHeight="1" x14ac:dyDescent="0.25">
      <c r="A72" s="25" t="s">
        <v>68</v>
      </c>
      <c r="B72" s="35">
        <f t="shared" si="13"/>
        <v>0</v>
      </c>
      <c r="C72" s="32">
        <f t="shared" si="14"/>
        <v>0</v>
      </c>
      <c r="D72" s="32">
        <f t="shared" si="15"/>
        <v>0</v>
      </c>
      <c r="E72" s="32">
        <f t="shared" si="16"/>
        <v>0</v>
      </c>
      <c r="F72" s="32">
        <f t="shared" si="17"/>
        <v>0</v>
      </c>
      <c r="G72" s="32">
        <f t="shared" si="18"/>
        <v>0</v>
      </c>
      <c r="H72" s="32">
        <f t="shared" si="18"/>
        <v>0</v>
      </c>
      <c r="I72" s="32">
        <f t="shared" si="18"/>
        <v>0</v>
      </c>
      <c r="J72" s="32">
        <f t="shared" si="18"/>
        <v>0</v>
      </c>
      <c r="K72" s="32">
        <f t="shared" si="18"/>
        <v>0</v>
      </c>
      <c r="L72" s="32">
        <f t="shared" si="18"/>
        <v>0</v>
      </c>
      <c r="M72" s="32">
        <f t="shared" si="18"/>
        <v>0</v>
      </c>
      <c r="N72" s="32">
        <f t="shared" si="18"/>
        <v>0</v>
      </c>
      <c r="O72" s="14"/>
      <c r="P72" s="14"/>
      <c r="Q72" s="14"/>
      <c r="R72" s="14"/>
      <c r="S72" s="14"/>
      <c r="T72" s="14"/>
      <c r="U72" s="8"/>
    </row>
    <row r="73" spans="1:21" ht="26.25" customHeight="1" x14ac:dyDescent="0.25">
      <c r="A73" s="25" t="s">
        <v>69</v>
      </c>
      <c r="B73" s="35">
        <f t="shared" si="13"/>
        <v>0</v>
      </c>
      <c r="C73" s="32">
        <f t="shared" si="14"/>
        <v>0</v>
      </c>
      <c r="D73" s="32">
        <f t="shared" si="15"/>
        <v>0</v>
      </c>
      <c r="E73" s="32">
        <f t="shared" si="16"/>
        <v>0</v>
      </c>
      <c r="F73" s="32">
        <f t="shared" si="17"/>
        <v>0</v>
      </c>
      <c r="G73" s="32">
        <f t="shared" si="18"/>
        <v>0</v>
      </c>
      <c r="H73" s="32">
        <f t="shared" si="18"/>
        <v>0</v>
      </c>
      <c r="I73" s="32">
        <f t="shared" si="18"/>
        <v>0</v>
      </c>
      <c r="J73" s="32">
        <f t="shared" si="18"/>
        <v>0</v>
      </c>
      <c r="K73" s="32">
        <f t="shared" si="18"/>
        <v>0</v>
      </c>
      <c r="L73" s="32">
        <f t="shared" si="18"/>
        <v>0</v>
      </c>
      <c r="M73" s="32">
        <f t="shared" si="18"/>
        <v>0</v>
      </c>
      <c r="N73" s="32">
        <f t="shared" si="18"/>
        <v>0</v>
      </c>
      <c r="O73" s="14"/>
      <c r="P73" s="14"/>
      <c r="Q73" s="14"/>
      <c r="R73" s="14"/>
      <c r="S73" s="14"/>
      <c r="T73" s="14"/>
      <c r="U73" s="8"/>
    </row>
    <row r="74" spans="1:21" ht="15" customHeight="1" x14ac:dyDescent="0.25">
      <c r="A74" s="21"/>
      <c r="B74" s="13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14"/>
      <c r="P74" s="14"/>
      <c r="Q74" s="14"/>
      <c r="R74" s="14"/>
      <c r="S74" s="14"/>
      <c r="T74" s="14"/>
      <c r="U74" s="8"/>
    </row>
    <row r="75" spans="1:21" s="28" customFormat="1" ht="15" customHeight="1" x14ac:dyDescent="0.25">
      <c r="A75" s="21" t="s">
        <v>70</v>
      </c>
      <c r="B75" s="34">
        <f>SUM(C75:N75)</f>
        <v>0</v>
      </c>
      <c r="C75" s="34">
        <f>SUM(D75:N75)</f>
        <v>0</v>
      </c>
      <c r="D75" s="34">
        <f>SUM(E75:N75)</f>
        <v>0</v>
      </c>
      <c r="E75" s="34">
        <f>SUM(F75:N75)</f>
        <v>0</v>
      </c>
      <c r="F75" s="34">
        <f t="shared" ref="F75:N75" si="19">SUM(G75:N75)</f>
        <v>0</v>
      </c>
      <c r="G75" s="34">
        <f t="shared" si="19"/>
        <v>0</v>
      </c>
      <c r="H75" s="34">
        <f t="shared" si="19"/>
        <v>0</v>
      </c>
      <c r="I75" s="34">
        <f t="shared" si="19"/>
        <v>0</v>
      </c>
      <c r="J75" s="34">
        <f t="shared" si="19"/>
        <v>0</v>
      </c>
      <c r="K75" s="34">
        <f t="shared" si="19"/>
        <v>0</v>
      </c>
      <c r="L75" s="34">
        <f t="shared" si="19"/>
        <v>0</v>
      </c>
      <c r="M75" s="34">
        <f t="shared" si="19"/>
        <v>0</v>
      </c>
      <c r="N75" s="34">
        <f t="shared" si="19"/>
        <v>0</v>
      </c>
      <c r="O75" s="8"/>
      <c r="P75" s="8"/>
      <c r="Q75" s="8"/>
      <c r="R75" s="8"/>
      <c r="S75" s="8"/>
      <c r="T75" s="8"/>
      <c r="U75" s="8"/>
    </row>
    <row r="76" spans="1:21" ht="15" customHeight="1" x14ac:dyDescent="0.25">
      <c r="A76" s="25" t="s">
        <v>71</v>
      </c>
      <c r="B76" s="32">
        <f t="shared" ref="B76:B79" si="20">SUM(C76:N76)</f>
        <v>0</v>
      </c>
      <c r="C76" s="32">
        <f t="shared" ref="C76" si="21">SUM(D76:N76)</f>
        <v>0</v>
      </c>
      <c r="D76" s="32">
        <f>SUM(E76:N76)</f>
        <v>0</v>
      </c>
      <c r="E76" s="32">
        <f>SUM(F76:N76)</f>
        <v>0</v>
      </c>
      <c r="F76" s="32">
        <f>SUM(G76:N76)</f>
        <v>0</v>
      </c>
      <c r="G76" s="32">
        <f t="shared" ref="G76:N79" si="22">SUM(H76:N76)</f>
        <v>0</v>
      </c>
      <c r="H76" s="32">
        <f t="shared" si="22"/>
        <v>0</v>
      </c>
      <c r="I76" s="32">
        <f t="shared" si="22"/>
        <v>0</v>
      </c>
      <c r="J76" s="32">
        <f t="shared" si="22"/>
        <v>0</v>
      </c>
      <c r="K76" s="32">
        <f t="shared" si="22"/>
        <v>0</v>
      </c>
      <c r="L76" s="32">
        <f t="shared" si="22"/>
        <v>0</v>
      </c>
      <c r="M76" s="32">
        <f t="shared" si="22"/>
        <v>0</v>
      </c>
      <c r="N76" s="32">
        <f t="shared" si="22"/>
        <v>0</v>
      </c>
      <c r="O76" s="14"/>
      <c r="P76" s="14"/>
      <c r="Q76" s="14"/>
      <c r="R76" s="14"/>
      <c r="S76" s="14"/>
      <c r="T76" s="14"/>
      <c r="U76" s="8"/>
    </row>
    <row r="77" spans="1:21" ht="15" customHeight="1" x14ac:dyDescent="0.25">
      <c r="A77" s="25" t="s">
        <v>72</v>
      </c>
      <c r="B77" s="32">
        <f t="shared" si="20"/>
        <v>0</v>
      </c>
      <c r="C77" s="32">
        <f t="shared" ref="C77" si="23">SUM(D77:N77)</f>
        <v>0</v>
      </c>
      <c r="D77" s="32">
        <f>SUM(E77:N77)</f>
        <v>0</v>
      </c>
      <c r="E77" s="32">
        <f>SUM(F77:N77)</f>
        <v>0</v>
      </c>
      <c r="F77" s="32">
        <f>SUM(G77:N77)</f>
        <v>0</v>
      </c>
      <c r="G77" s="32">
        <f t="shared" si="22"/>
        <v>0</v>
      </c>
      <c r="H77" s="32">
        <f t="shared" si="22"/>
        <v>0</v>
      </c>
      <c r="I77" s="32">
        <f t="shared" si="22"/>
        <v>0</v>
      </c>
      <c r="J77" s="32">
        <f t="shared" si="22"/>
        <v>0</v>
      </c>
      <c r="K77" s="32">
        <f t="shared" si="22"/>
        <v>0</v>
      </c>
      <c r="L77" s="32">
        <f t="shared" si="22"/>
        <v>0</v>
      </c>
      <c r="M77" s="32">
        <f t="shared" si="22"/>
        <v>0</v>
      </c>
      <c r="N77" s="32">
        <f t="shared" si="22"/>
        <v>0</v>
      </c>
      <c r="O77" s="14"/>
      <c r="P77" s="14"/>
      <c r="Q77" s="14"/>
      <c r="R77" s="14"/>
      <c r="S77" s="14"/>
      <c r="T77" s="14"/>
      <c r="U77" s="8"/>
    </row>
    <row r="78" spans="1:21" ht="15" customHeight="1" x14ac:dyDescent="0.25">
      <c r="A78" s="25" t="s">
        <v>73</v>
      </c>
      <c r="B78" s="32">
        <f t="shared" si="20"/>
        <v>0</v>
      </c>
      <c r="C78" s="32">
        <f t="shared" ref="C78" si="24">SUM(D78:N78)</f>
        <v>0</v>
      </c>
      <c r="D78" s="32">
        <f>SUM(E78:N78)</f>
        <v>0</v>
      </c>
      <c r="E78" s="32">
        <f>SUM(F78:N78)</f>
        <v>0</v>
      </c>
      <c r="F78" s="32">
        <f>SUM(G78:N78)</f>
        <v>0</v>
      </c>
      <c r="G78" s="32">
        <f t="shared" si="22"/>
        <v>0</v>
      </c>
      <c r="H78" s="32">
        <f t="shared" si="22"/>
        <v>0</v>
      </c>
      <c r="I78" s="32">
        <f t="shared" si="22"/>
        <v>0</v>
      </c>
      <c r="J78" s="32">
        <f t="shared" si="22"/>
        <v>0</v>
      </c>
      <c r="K78" s="32">
        <f t="shared" si="22"/>
        <v>0</v>
      </c>
      <c r="L78" s="32">
        <f t="shared" si="22"/>
        <v>0</v>
      </c>
      <c r="M78" s="32">
        <f t="shared" si="22"/>
        <v>0</v>
      </c>
      <c r="N78" s="32">
        <f t="shared" si="22"/>
        <v>0</v>
      </c>
      <c r="O78" s="14"/>
      <c r="P78" s="14"/>
      <c r="Q78" s="14"/>
      <c r="R78" s="14"/>
      <c r="S78" s="14"/>
      <c r="T78" s="14"/>
      <c r="U78" s="8"/>
    </row>
    <row r="79" spans="1:21" ht="15" customHeight="1" x14ac:dyDescent="0.25">
      <c r="A79" s="26"/>
      <c r="B79" s="32">
        <f t="shared" si="20"/>
        <v>0</v>
      </c>
      <c r="C79" s="32">
        <f t="shared" ref="C79" si="25">SUM(D79:N79)</f>
        <v>0</v>
      </c>
      <c r="D79" s="32">
        <f>SUM(E79:N79)</f>
        <v>0</v>
      </c>
      <c r="E79" s="32">
        <f>SUM(F79:N79)</f>
        <v>0</v>
      </c>
      <c r="F79" s="32">
        <f>SUM(G79:N79)</f>
        <v>0</v>
      </c>
      <c r="G79" s="32">
        <f t="shared" si="22"/>
        <v>0</v>
      </c>
      <c r="H79" s="32">
        <f t="shared" si="22"/>
        <v>0</v>
      </c>
      <c r="I79" s="32">
        <f t="shared" si="22"/>
        <v>0</v>
      </c>
      <c r="J79" s="32">
        <f t="shared" si="22"/>
        <v>0</v>
      </c>
      <c r="K79" s="32">
        <f t="shared" si="22"/>
        <v>0</v>
      </c>
      <c r="L79" s="32">
        <f t="shared" si="22"/>
        <v>0</v>
      </c>
      <c r="M79" s="32">
        <f t="shared" si="22"/>
        <v>0</v>
      </c>
      <c r="N79" s="32">
        <f t="shared" si="22"/>
        <v>0</v>
      </c>
      <c r="U79" s="8"/>
    </row>
    <row r="80" spans="1:21" ht="15" customHeight="1" x14ac:dyDescent="0.25">
      <c r="A80" s="26"/>
      <c r="B80" s="20"/>
      <c r="C80" s="32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  <c r="U80" s="8"/>
    </row>
    <row r="81" spans="1:21" s="28" customFormat="1" ht="15" customHeight="1" x14ac:dyDescent="0.25">
      <c r="A81" s="21" t="s">
        <v>74</v>
      </c>
      <c r="B81" s="15">
        <f>SUM(C81:N81)</f>
        <v>10492478.880000001</v>
      </c>
      <c r="C81" s="15">
        <f>SUM(C82:C89)</f>
        <v>874373.46</v>
      </c>
      <c r="D81" s="15">
        <f t="shared" ref="D81:N81" si="26">SUM(D82:D89)</f>
        <v>874373.22</v>
      </c>
      <c r="E81" s="15">
        <f t="shared" si="26"/>
        <v>874373.22</v>
      </c>
      <c r="F81" s="15">
        <f t="shared" si="26"/>
        <v>874373.22</v>
      </c>
      <c r="G81" s="15">
        <f t="shared" si="26"/>
        <v>874373.22</v>
      </c>
      <c r="H81" s="15">
        <f t="shared" si="26"/>
        <v>874373.22</v>
      </c>
      <c r="I81" s="15">
        <f t="shared" si="26"/>
        <v>874373.22</v>
      </c>
      <c r="J81" s="15">
        <f t="shared" si="26"/>
        <v>874373.22</v>
      </c>
      <c r="K81" s="15">
        <f t="shared" si="26"/>
        <v>874373.22</v>
      </c>
      <c r="L81" s="15">
        <f t="shared" si="26"/>
        <v>874373.22</v>
      </c>
      <c r="M81" s="15">
        <f t="shared" si="26"/>
        <v>874373.22</v>
      </c>
      <c r="N81" s="15">
        <f t="shared" si="26"/>
        <v>874373.22</v>
      </c>
      <c r="U81" s="8"/>
    </row>
    <row r="82" spans="1:21" ht="15" customHeight="1" x14ac:dyDescent="0.25">
      <c r="A82" s="25" t="s">
        <v>75</v>
      </c>
      <c r="B82" s="33">
        <f>SUM(C82:N82)</f>
        <v>6708046.5300000012</v>
      </c>
      <c r="C82" s="7">
        <v>559003.96</v>
      </c>
      <c r="D82" s="7">
        <v>559003.87</v>
      </c>
      <c r="E82" s="7">
        <v>559003.87</v>
      </c>
      <c r="F82" s="7">
        <v>559003.87</v>
      </c>
      <c r="G82" s="7">
        <v>559003.87</v>
      </c>
      <c r="H82" s="7">
        <v>559003.87</v>
      </c>
      <c r="I82" s="7">
        <v>559003.87</v>
      </c>
      <c r="J82" s="7">
        <v>559003.87</v>
      </c>
      <c r="K82" s="7">
        <v>559003.87</v>
      </c>
      <c r="L82" s="7">
        <v>559003.87</v>
      </c>
      <c r="M82" s="7">
        <v>559003.87</v>
      </c>
      <c r="N82" s="7">
        <v>559003.87</v>
      </c>
      <c r="U82" s="8"/>
    </row>
    <row r="83" spans="1:21" ht="15" customHeight="1" x14ac:dyDescent="0.25">
      <c r="A83" s="25" t="s">
        <v>76</v>
      </c>
      <c r="B83" s="33">
        <f t="shared" ref="B82:B86" si="27">SUM(C83:N83)</f>
        <v>284432.34999999998</v>
      </c>
      <c r="C83" s="7">
        <v>23702.76</v>
      </c>
      <c r="D83" s="7">
        <v>23702.69</v>
      </c>
      <c r="E83" s="7">
        <v>23702.69</v>
      </c>
      <c r="F83" s="7">
        <v>23702.69</v>
      </c>
      <c r="G83" s="7">
        <v>23702.69</v>
      </c>
      <c r="H83" s="7">
        <v>23702.69</v>
      </c>
      <c r="I83" s="7">
        <v>23702.69</v>
      </c>
      <c r="J83" s="7">
        <v>23702.69</v>
      </c>
      <c r="K83" s="7">
        <v>23702.69</v>
      </c>
      <c r="L83" s="7">
        <v>23702.69</v>
      </c>
      <c r="M83" s="7">
        <v>23702.69</v>
      </c>
      <c r="N83" s="7">
        <v>23702.69</v>
      </c>
      <c r="U83" s="8"/>
    </row>
    <row r="84" spans="1:21" ht="15" customHeight="1" x14ac:dyDescent="0.25">
      <c r="A84" s="25" t="s">
        <v>77</v>
      </c>
      <c r="B84" s="35">
        <f t="shared" si="27"/>
        <v>0</v>
      </c>
      <c r="C84" s="32">
        <f t="shared" ref="C84:C87" si="28">SUM(D84:N84)</f>
        <v>0</v>
      </c>
      <c r="D84" s="32">
        <f t="shared" ref="D84:D87" si="29">SUM(E84:O84)</f>
        <v>0</v>
      </c>
      <c r="E84" s="32">
        <f t="shared" ref="E84:E87" si="30">SUM(F84:P84)</f>
        <v>0</v>
      </c>
      <c r="F84" s="32">
        <f t="shared" ref="F84:F87" si="31">SUM(G84:Q84)</f>
        <v>0</v>
      </c>
      <c r="G84" s="32">
        <f t="shared" ref="G84:G87" si="32">SUM(H84:R84)</f>
        <v>0</v>
      </c>
      <c r="H84" s="32">
        <f t="shared" ref="H84:H87" si="33">SUM(I84:S84)</f>
        <v>0</v>
      </c>
      <c r="I84" s="32">
        <f t="shared" ref="I84:I87" si="34">SUM(J84:T84)</f>
        <v>0</v>
      </c>
      <c r="J84" s="32">
        <f t="shared" ref="J84:J87" si="35">SUM(K84:U84)</f>
        <v>0</v>
      </c>
      <c r="K84" s="32">
        <f t="shared" ref="K84:K87" si="36">SUM(L84:V84)</f>
        <v>0</v>
      </c>
      <c r="L84" s="32">
        <f t="shared" ref="L84:L87" si="37">SUM(M84:W84)</f>
        <v>0</v>
      </c>
      <c r="M84" s="32">
        <f t="shared" ref="M84:M87" si="38">SUM(N84:X84)</f>
        <v>0</v>
      </c>
      <c r="N84" s="32">
        <f t="shared" ref="N84:N87" si="39">SUM(O84:Y84)</f>
        <v>0</v>
      </c>
      <c r="U84" s="8"/>
    </row>
    <row r="85" spans="1:21" ht="15" customHeight="1" x14ac:dyDescent="0.25">
      <c r="A85" s="25" t="s">
        <v>78</v>
      </c>
      <c r="B85" s="35">
        <f t="shared" si="27"/>
        <v>0</v>
      </c>
      <c r="C85" s="32">
        <f t="shared" si="28"/>
        <v>0</v>
      </c>
      <c r="D85" s="32">
        <f t="shared" si="29"/>
        <v>0</v>
      </c>
      <c r="E85" s="32">
        <f t="shared" si="30"/>
        <v>0</v>
      </c>
      <c r="F85" s="32">
        <f t="shared" si="31"/>
        <v>0</v>
      </c>
      <c r="G85" s="32">
        <f t="shared" si="32"/>
        <v>0</v>
      </c>
      <c r="H85" s="32">
        <f t="shared" si="33"/>
        <v>0</v>
      </c>
      <c r="I85" s="32">
        <f t="shared" si="34"/>
        <v>0</v>
      </c>
      <c r="J85" s="32">
        <f t="shared" si="35"/>
        <v>0</v>
      </c>
      <c r="K85" s="32">
        <f t="shared" si="36"/>
        <v>0</v>
      </c>
      <c r="L85" s="32">
        <f t="shared" si="37"/>
        <v>0</v>
      </c>
      <c r="M85" s="32">
        <f t="shared" si="38"/>
        <v>0</v>
      </c>
      <c r="N85" s="32">
        <f t="shared" si="39"/>
        <v>0</v>
      </c>
      <c r="U85" s="8"/>
    </row>
    <row r="86" spans="1:21" ht="15" customHeight="1" x14ac:dyDescent="0.25">
      <c r="A86" s="25" t="s">
        <v>79</v>
      </c>
      <c r="B86" s="35">
        <f t="shared" si="27"/>
        <v>0</v>
      </c>
      <c r="C86" s="32">
        <f t="shared" si="28"/>
        <v>0</v>
      </c>
      <c r="D86" s="32">
        <f t="shared" si="29"/>
        <v>0</v>
      </c>
      <c r="E86" s="32">
        <f t="shared" si="30"/>
        <v>0</v>
      </c>
      <c r="F86" s="32">
        <f t="shared" si="31"/>
        <v>0</v>
      </c>
      <c r="G86" s="32">
        <f t="shared" si="32"/>
        <v>0</v>
      </c>
      <c r="H86" s="32">
        <f t="shared" si="33"/>
        <v>0</v>
      </c>
      <c r="I86" s="32">
        <f t="shared" si="34"/>
        <v>0</v>
      </c>
      <c r="J86" s="32">
        <f t="shared" si="35"/>
        <v>0</v>
      </c>
      <c r="K86" s="32">
        <f t="shared" si="36"/>
        <v>0</v>
      </c>
      <c r="L86" s="32">
        <f t="shared" si="37"/>
        <v>0</v>
      </c>
      <c r="M86" s="32">
        <f t="shared" si="38"/>
        <v>0</v>
      </c>
      <c r="N86" s="32">
        <f t="shared" si="39"/>
        <v>0</v>
      </c>
      <c r="U86" s="8"/>
    </row>
    <row r="87" spans="1:21" ht="15" customHeight="1" x14ac:dyDescent="0.25">
      <c r="A87" s="25" t="s">
        <v>80</v>
      </c>
      <c r="B87" s="35">
        <f>SUM(C87:N87)</f>
        <v>0</v>
      </c>
      <c r="C87" s="32">
        <f t="shared" si="28"/>
        <v>0</v>
      </c>
      <c r="D87" s="32">
        <f t="shared" si="29"/>
        <v>0</v>
      </c>
      <c r="E87" s="32">
        <f t="shared" si="30"/>
        <v>0</v>
      </c>
      <c r="F87" s="32">
        <f t="shared" si="31"/>
        <v>0</v>
      </c>
      <c r="G87" s="32">
        <f t="shared" si="32"/>
        <v>0</v>
      </c>
      <c r="H87" s="32">
        <f t="shared" si="33"/>
        <v>0</v>
      </c>
      <c r="I87" s="32">
        <f t="shared" si="34"/>
        <v>0</v>
      </c>
      <c r="J87" s="32">
        <f t="shared" si="35"/>
        <v>0</v>
      </c>
      <c r="K87" s="32">
        <f t="shared" si="36"/>
        <v>0</v>
      </c>
      <c r="L87" s="32">
        <f t="shared" si="37"/>
        <v>0</v>
      </c>
      <c r="M87" s="32">
        <f t="shared" si="38"/>
        <v>0</v>
      </c>
      <c r="N87" s="32">
        <f t="shared" si="39"/>
        <v>0</v>
      </c>
      <c r="U87" s="8"/>
    </row>
    <row r="88" spans="1:21" ht="15" customHeight="1" x14ac:dyDescent="0.25">
      <c r="A88" s="25"/>
      <c r="B88" s="36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U88" s="8"/>
    </row>
    <row r="89" spans="1:21" ht="15" customHeight="1" x14ac:dyDescent="0.25">
      <c r="A89" s="21" t="s">
        <v>81</v>
      </c>
      <c r="B89" s="15">
        <f>SUM(C89+D89+E89+F89+G89+H89+I89+J89+K89++L89+M89+N89)</f>
        <v>3500000</v>
      </c>
      <c r="C89" s="7">
        <v>291666.74</v>
      </c>
      <c r="D89" s="7">
        <v>291666.65999999997</v>
      </c>
      <c r="E89" s="7">
        <v>291666.65999999997</v>
      </c>
      <c r="F89" s="7">
        <v>291666.65999999997</v>
      </c>
      <c r="G89" s="7">
        <v>291666.65999999997</v>
      </c>
      <c r="H89" s="7">
        <v>291666.65999999997</v>
      </c>
      <c r="I89" s="7">
        <v>291666.65999999997</v>
      </c>
      <c r="J89" s="7">
        <v>291666.65999999997</v>
      </c>
      <c r="K89" s="7">
        <v>291666.65999999997</v>
      </c>
      <c r="L89" s="7">
        <v>291666.65999999997</v>
      </c>
      <c r="M89" s="7">
        <v>291666.65999999997</v>
      </c>
      <c r="N89" s="7">
        <v>291666.65999999997</v>
      </c>
      <c r="U89" s="8"/>
    </row>
    <row r="90" spans="1:21" ht="15" customHeight="1" x14ac:dyDescent="0.25">
      <c r="A90" s="12"/>
      <c r="B90" s="11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10"/>
      <c r="P90" s="10"/>
      <c r="Q90" s="10"/>
      <c r="R90" s="10"/>
      <c r="S90" s="10"/>
      <c r="T90" s="10"/>
      <c r="U90" s="8"/>
    </row>
    <row r="91" spans="1:21" ht="15" customHeight="1" x14ac:dyDescent="0.25">
      <c r="A91" s="2"/>
      <c r="B91" s="15">
        <f>B7+B16+B27+B38+B49+B60+B66+B75+B81</f>
        <v>175094260</v>
      </c>
      <c r="C91" s="15">
        <f>SUM(C7+C16+C27+C38+C49+C60+C66+C75+C81)</f>
        <v>14049522.949999999</v>
      </c>
      <c r="D91" s="15">
        <f t="shared" ref="D91:N91" si="40">D7+D16+D27+D38+D49+D60+D90+D66+D75+D81</f>
        <v>14049521.550000001</v>
      </c>
      <c r="E91" s="15">
        <f t="shared" si="40"/>
        <v>14049521.550000001</v>
      </c>
      <c r="F91" s="15">
        <f t="shared" si="40"/>
        <v>17299521.549999997</v>
      </c>
      <c r="G91" s="15">
        <f t="shared" si="40"/>
        <v>14049521.550000001</v>
      </c>
      <c r="H91" s="15">
        <f t="shared" si="40"/>
        <v>14049521.550000001</v>
      </c>
      <c r="I91" s="15">
        <f t="shared" si="40"/>
        <v>17299521.549999997</v>
      </c>
      <c r="J91" s="15">
        <f t="shared" si="40"/>
        <v>14049521.550000001</v>
      </c>
      <c r="K91" s="15">
        <f t="shared" si="40"/>
        <v>14049521.550000001</v>
      </c>
      <c r="L91" s="15">
        <f t="shared" si="40"/>
        <v>14049521.550000001</v>
      </c>
      <c r="M91" s="15">
        <f t="shared" si="40"/>
        <v>14049521.550000001</v>
      </c>
      <c r="N91" s="15">
        <f t="shared" si="40"/>
        <v>14049521.550000001</v>
      </c>
      <c r="P91" s="16"/>
    </row>
    <row r="93" spans="1:21" ht="15" customHeight="1" x14ac:dyDescent="0.2"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</row>
    <row r="94" spans="1:21" ht="15" customHeight="1" x14ac:dyDescent="0.2"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</row>
    <row r="95" spans="1:21" ht="15" customHeight="1" x14ac:dyDescent="0.2">
      <c r="R95" s="17"/>
      <c r="U95" s="8"/>
    </row>
    <row r="97" spans="21:21" ht="15" customHeight="1" x14ac:dyDescent="0.2">
      <c r="U97" s="8"/>
    </row>
    <row r="98" spans="21:21" ht="15" customHeight="1" x14ac:dyDescent="0.2">
      <c r="U98" s="18"/>
    </row>
  </sheetData>
  <mergeCells count="3">
    <mergeCell ref="A1:N1"/>
    <mergeCell ref="A2:N2"/>
    <mergeCell ref="A3:N3"/>
  </mergeCells>
  <printOptions horizontalCentered="1"/>
  <pageMargins left="0.23622047244094491" right="0.23622047244094491" top="0.74803149606299213" bottom="0.74803149606299213" header="0.31496062992125984" footer="0.31496062992125984"/>
  <pageSetup scale="55" orientation="landscape" horizontalDpi="360" verticalDpi="36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>
      <selection activeCell="A8" sqref="A8"/>
    </sheetView>
  </sheetViews>
  <sheetFormatPr baseColWidth="10" defaultRowHeight="12.75" x14ac:dyDescent="0.2"/>
  <cols>
    <col min="1" max="1" width="14.42578125" bestFit="1" customWidth="1"/>
  </cols>
  <sheetData>
    <row r="1" spans="1:1" x14ac:dyDescent="0.2">
      <c r="A1" s="40">
        <v>23851068.870000001</v>
      </c>
    </row>
    <row r="2" spans="1:1" x14ac:dyDescent="0.2">
      <c r="A2" s="40">
        <v>16574879.6</v>
      </c>
    </row>
    <row r="3" spans="1:1" x14ac:dyDescent="0.2">
      <c r="A3" s="40">
        <v>18658953.559999999</v>
      </c>
    </row>
    <row r="4" spans="1:1" x14ac:dyDescent="0.2">
      <c r="A4" s="40">
        <v>3204717.38</v>
      </c>
    </row>
    <row r="5" spans="1:1" x14ac:dyDescent="0.2">
      <c r="A5" s="40">
        <v>200000</v>
      </c>
    </row>
    <row r="6" spans="1:1" x14ac:dyDescent="0.2">
      <c r="A6" s="40">
        <v>3039792.96</v>
      </c>
    </row>
    <row r="7" spans="1:1" x14ac:dyDescent="0.2">
      <c r="A7" s="41">
        <v>194600</v>
      </c>
    </row>
    <row r="8" spans="1:1" x14ac:dyDescent="0.2">
      <c r="A8" s="40">
        <f>SUM(A1:A7)</f>
        <v>65724012.370000005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GASTO POR MES</vt:lpstr>
      <vt:lpstr>Hoja1</vt:lpstr>
      <vt:lpstr>'GASTO POR MES'!Títulos_a_imprimir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Microsoft</cp:lastModifiedBy>
  <cp:lastPrinted>2020-03-04T22:23:53Z</cp:lastPrinted>
  <dcterms:created xsi:type="dcterms:W3CDTF">2015-01-30T18:02:44Z</dcterms:created>
  <dcterms:modified xsi:type="dcterms:W3CDTF">2021-04-14T16:01:26Z</dcterms:modified>
</cp:coreProperties>
</file>