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1ER TRIM 2021\"/>
    </mc:Choice>
  </mc:AlternateContent>
  <bookViews>
    <workbookView xWindow="0" yWindow="0" windowWidth="24000" windowHeight="9435"/>
  </bookViews>
  <sheets>
    <sheet name="1er trim 2021" sheetId="4" r:id="rId1"/>
  </sheets>
  <definedNames>
    <definedName name="_xlnm._FilterDatabase" localSheetId="0" hidden="1">'1er trim 2021'!$B$21:$J$30</definedName>
    <definedName name="_xlnm.Print_Area" localSheetId="0">'1er trim 2021'!$B$1:$J$72</definedName>
    <definedName name="_xlnm.Print_Titles" localSheetId="0">'1er trim 2021'!$1:$4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4" l="1"/>
  <c r="C37" i="4"/>
  <c r="C30" i="4"/>
  <c r="C51" i="4" l="1"/>
  <c r="C21" i="4" l="1"/>
  <c r="C14" i="4"/>
  <c r="C19" i="4" l="1"/>
  <c r="H20" i="4" l="1"/>
  <c r="H18" i="4"/>
  <c r="H17" i="4"/>
  <c r="J14" i="4"/>
  <c r="I14" i="4"/>
  <c r="I37" i="4"/>
  <c r="J37" i="4"/>
  <c r="H47" i="4"/>
  <c r="H46" i="4"/>
  <c r="H45" i="4"/>
  <c r="H44" i="4"/>
  <c r="H43" i="4"/>
  <c r="H42" i="4"/>
  <c r="H39" i="4"/>
  <c r="H40" i="4"/>
  <c r="H41" i="4"/>
  <c r="H38" i="4"/>
  <c r="H37" i="4" l="1"/>
  <c r="H14" i="4"/>
  <c r="C58" i="4" l="1"/>
  <c r="C56" i="4" l="1"/>
  <c r="H55" i="4"/>
  <c r="C54" i="4"/>
  <c r="H27" i="4"/>
  <c r="J27" i="4"/>
  <c r="I27" i="4"/>
  <c r="C27" i="4"/>
  <c r="J21" i="4"/>
  <c r="I21" i="4"/>
  <c r="H21" i="4"/>
  <c r="C10" i="4"/>
  <c r="C48" i="4" s="1"/>
  <c r="C60" i="4" l="1"/>
</calcChain>
</file>

<file path=xl/sharedStrings.xml><?xml version="1.0" encoding="utf-8"?>
<sst xmlns="http://schemas.openxmlformats.org/spreadsheetml/2006/main" count="308" uniqueCount="138">
  <si>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</si>
  <si>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</si>
  <si>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</si>
  <si>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</si>
  <si>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</si>
  <si>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</si>
  <si>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</si>
  <si>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</si>
  <si>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SEGURIDAD Y PROTECCIÓN CIUDADANA</t>
  </si>
  <si>
    <t>TOTAL FORTAMUN</t>
  </si>
  <si>
    <t>ARQ. CARLOS MORENO MOO</t>
  </si>
  <si>
    <t>Director de Planeación y Bienestar</t>
  </si>
  <si>
    <t>C.P. LUIS JORGE POOT MOO</t>
  </si>
  <si>
    <t>Tesorero Municipal</t>
  </si>
  <si>
    <t>ADQUISICIÓN DE UNIFORMES Y EQUIPO PARA EL PERSONAL DE LA POLICIA MUNICIPAL</t>
  </si>
  <si>
    <t xml:space="preserve">HECELCHAKÁN </t>
  </si>
  <si>
    <t>1 ADQ</t>
  </si>
  <si>
    <t>AGUA POTABLE Y ALCANTARILLADO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</si>
  <si>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</si>
  <si>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</si>
  <si>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</si>
  <si>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</si>
  <si>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</si>
  <si>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</si>
  <si>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</si>
  <si>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</si>
  <si>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</si>
  <si>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</si>
  <si>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</si>
  <si>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</si>
  <si>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</si>
  <si>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BLANCA FLOR</t>
  </si>
  <si>
    <t>SF   PAVIMENTACIÓN</t>
  </si>
  <si>
    <t>TOTAL FISMDF:</t>
  </si>
  <si>
    <t>U9 INDIRECTOS</t>
  </si>
  <si>
    <t>SERVICIO DE ENERGÍA ELÉCTRICA</t>
  </si>
  <si>
    <t>12 PAGOS</t>
  </si>
  <si>
    <t>PROGRAMA MUNICIPAL DE CONTIGENCIA SANITARIA</t>
  </si>
  <si>
    <t>C2</t>
  </si>
  <si>
    <t>DZOTZIL</t>
  </si>
  <si>
    <t>CHUNKANAN</t>
  </si>
  <si>
    <t>SG ELECTRIFICACIÒN</t>
  </si>
  <si>
    <t>SANTA CRUZ</t>
  </si>
  <si>
    <t>1 PAGO</t>
  </si>
  <si>
    <t>ALIANZA ESTRATEGICA</t>
  </si>
  <si>
    <t>2 PAGOS</t>
  </si>
  <si>
    <t>SH VIVIENDA</t>
  </si>
  <si>
    <t>2 CAMINOS</t>
  </si>
  <si>
    <t>102 UV</t>
  </si>
  <si>
    <t>PAGO DE ENERGÍA ELECTRICA (HECELCHAKAN Y POMUCH)</t>
  </si>
  <si>
    <t>REHABILITACIÓN DE SISTEMA DE BOMBEO DEL POZO DOS DE LA LOCALIDAD DE CUMPICH</t>
  </si>
  <si>
    <t>REHABILITACIÓN DE CALLE UNO CON DOBLE RIEGO DE SELLO EN HECELCHAKAN LOCALIDAD BLANCA FLOR</t>
  </si>
  <si>
    <t>PROGRAMA MUNICIPAL  DE CONTINGENCIA SANITARIA EN EL MUNICIPIO DE HECELCHAKÁN.(16,000 DESPENSAS)</t>
  </si>
  <si>
    <t xml:space="preserve">PAGO DE DERECHOS DE AGUAS RESIDUALES EN EL MUNICIPIO DE HECELCHAKAN </t>
  </si>
  <si>
    <t>855 m2</t>
  </si>
  <si>
    <t>725 m2</t>
  </si>
  <si>
    <t>745 m2</t>
  </si>
  <si>
    <t>REHABILITACIÓN DE SISTEMA DE BOMBEO DEL POZO TRES DE LA LOCALIDAD DE SANTA CRUZ</t>
  </si>
  <si>
    <t>13 UV</t>
  </si>
  <si>
    <t>4 UV</t>
  </si>
  <si>
    <t>CONSTRUCCIÓN DE TECHO FIRME (NO MATERIAL DE DESECHO NI LAMINA DE CARTON ) EN HECELCHAKÁN LOCALIDAD   POCBOC</t>
  </si>
  <si>
    <t>10 POSTES</t>
  </si>
  <si>
    <t>DZOTCHÉN</t>
  </si>
  <si>
    <t xml:space="preserve">CONSTRUCCIÓN DE UN TECHO FIRME  (NO MATERIAL DE DESECHO NI LAMINA DE CARTON)  PARA BENFICIAR A LA AGEB CUATROCIENTOS SESENTA Y SIETE EN HECELCHAKÁN LOCALIDAD  HECELCHAKÁN   </t>
  </si>
  <si>
    <t>POCBOC</t>
  </si>
  <si>
    <t>1 UV</t>
  </si>
  <si>
    <t>6 UV</t>
  </si>
  <si>
    <t>CONSTRUCCIÓN DE TECHO FIRME (NO MATERIAL DE DESECHO NI LAMINA DE CARTÓN) PARA BENEFICIAR A LA AGEB CUATROCIENTOS CUARENTA Y OCHO EN HECELCHAKÁN LOCALIDAD HECELCHAKÁN</t>
  </si>
  <si>
    <t>CONSTRUCCIÓN DE TECHO FIRME (NO MATERIAL DE DESECHO NI LAMINA DE CARTON) PARA BENFICIAR A LA AGEB DOSCIENTOS OCHENTA Y NUEVE EN HECELCHAKÁN LOCALIDAD HECELCHAKÁN</t>
  </si>
  <si>
    <t>11 UV</t>
  </si>
  <si>
    <t>CONSTRUCCIÓN DE TECHO FIRME (NO MATERIAL DE DESECHO NI LAMINA DE CARTON) PARA BENEFICIAR A LA AGEB CUATROCIENTOS CINCUENTA Y DOS EN HECELCHAKÁN LOCALIDAD HECELCHAKÁN</t>
  </si>
  <si>
    <t>7 UV</t>
  </si>
  <si>
    <t>3 UV</t>
  </si>
  <si>
    <t>CONSTRUCCIÓN DE TECHO FIRME (NO MATERIAL DE DESECHO NI LAMINA DE CARTON) PARA BENEFICIAR A LA AGEB CUATROCIENTOS VEINTINUEVE EN HECELCHAKÁN LOCALIDAD HECELCHAKÁN</t>
  </si>
  <si>
    <t>CONSTRUCCIÓN DE TECHO FIRME (NO MATERIAL DE DESECHO NI LAMINA DE CARTON) PARA BENEFICIAR A LA AGEB DOSCIENTOS CINCUENTA Y CINCO EN HECELCHAKÁN LOCALIDAD HECELCHAKÁN</t>
  </si>
  <si>
    <t>CONSTRUCCIÓN DE TECHO FIRME (NO MATERIAL DE DESECHO NI LAMINA DE CARTON) PARA BENEFICIAR A LA AGEB DOSCIENTOS SETENTA Y CUATRO EN HECELCHAKÁN LOCALIDAD HECELCHAKÁN</t>
  </si>
  <si>
    <t>2 UV</t>
  </si>
  <si>
    <t>CONSTRUCCIÓN DE TECHO FIRME (NO MATERIAL DE DESECHO NI LAMINA DE CARTON) PARA BENEFICIAR A LA AGEB CUATROCIENTOS TREINTA Y TRES EN HECELCHAKÁN LOCALIDAD HECELCHAKÁN</t>
  </si>
  <si>
    <t>AMPLIACIÓN DE ELECTRIFICACION  EN  CALLE DIEZ ENTRE DIECISEIS A Y PROLONGACIÓN CALLE SIETE BARRIO LA CONQUISTA EN HECELCHAKÁN LOCALIDAD   HECELCHAKÁN</t>
  </si>
  <si>
    <t>REHABILITACIÓN DE RED O SISTEMA DE AGUA ENTUBADA ACCESO A SERVICIOS BASICOS DE LA VIVIENDA EN HECELCHAKÁN LOCALIDAD DZOTZIL POZO UNO</t>
  </si>
  <si>
    <t>97 UV</t>
  </si>
  <si>
    <t>REHABILITACIÓN DE RED O SISTEMA DE AGUA ENTUBADA ACCESO A SERVICIOS BASICOS DE LA VIVIENDA  EN HECELCHAKÁN LOCALIDAD HECELCHAKÁN POZO UNO LAS GARDENIAS</t>
  </si>
  <si>
    <t>2057 UV</t>
  </si>
  <si>
    <t>MANTENIMIENTO DE POZO DE ABSORCION EN LA  CALLE TRECE CON ESQUINA  CALLE ONCE EN HECELCHAKÁN LOCALIDAD   MONTEBELLO</t>
  </si>
  <si>
    <t>MONTEBELLO</t>
  </si>
  <si>
    <t>54 UV</t>
  </si>
  <si>
    <t>SD DRENAJE Y ALCANTARILLADO</t>
  </si>
  <si>
    <t>2 POSTES</t>
  </si>
  <si>
    <t>CONSTRUCCIÓN DE SEÑALETICA EN HECELCHAKÁN LOCALIDAD HECELCHAKÁN ASENTAMIENTO LA CONQUISTA</t>
  </si>
  <si>
    <t>POMUCH</t>
  </si>
  <si>
    <t>AMPLIACIÓN DE ELECTRIFICACION EN LA SEGUNDA PRIVADA DE LA DIEZ EN HECELCHAKÁN LOCALIDAD HECELCHAKÁN</t>
  </si>
  <si>
    <t>AMPLIACIÓN DE ELECTRIFICACION EN LA TERCERA PRIVADA DE LA DIEZ EN HECELCHAKÁN LOCALIDAD HECELCHAKÁN</t>
  </si>
  <si>
    <t>AMPLIACIÓN DE ELECTRIFICACION EN CALLE VEINTIOCHO ENTRE DIECISIETE Y DIECINUEVE EN HECELCHAKÁN LOCALIDAD HECELCHAKÁN</t>
  </si>
  <si>
    <t>CONSTRUCCIÓN DE SEÑALETICA EN HECELCHAKÁN LOCALIDAD POMUCH ASENTAMIENTO CENTRO POMUCH</t>
  </si>
  <si>
    <t>CONSTRUCCIÓN DE TECHO FIRME  (NO MATERIAL DE DESECHO NI LAMINA DE CARTON)  EN HECELCHAKÁN LOCALIDAD   DZOTCHÉN</t>
  </si>
  <si>
    <t>APR005001</t>
  </si>
  <si>
    <t>APR005002</t>
  </si>
  <si>
    <t>APR005003</t>
  </si>
  <si>
    <t>APR005004</t>
  </si>
  <si>
    <t>APR005005</t>
  </si>
  <si>
    <t>APR005006</t>
  </si>
  <si>
    <t>APR005007</t>
  </si>
  <si>
    <t>APR005008</t>
  </si>
  <si>
    <t>APR005009</t>
  </si>
  <si>
    <t>APR005010</t>
  </si>
  <si>
    <t>APR005011</t>
  </si>
  <si>
    <t>APR005012</t>
  </si>
  <si>
    <t>APR005013</t>
  </si>
  <si>
    <t>APR005014</t>
  </si>
  <si>
    <t>APR005015</t>
  </si>
  <si>
    <t>APR005016</t>
  </si>
  <si>
    <t>APR005017</t>
  </si>
  <si>
    <t>APR005018</t>
  </si>
  <si>
    <t>APR005019</t>
  </si>
  <si>
    <t>APR005020</t>
  </si>
  <si>
    <t>APR005021</t>
  </si>
  <si>
    <t>APR005022</t>
  </si>
  <si>
    <t>APR005023</t>
  </si>
  <si>
    <t>APR005024</t>
  </si>
  <si>
    <t>APR005025</t>
  </si>
  <si>
    <t>APR005026</t>
  </si>
  <si>
    <t>APR005027</t>
  </si>
  <si>
    <t>APR005028</t>
  </si>
  <si>
    <t>AMPLIACIÓN DE ELECTRIFICACION EN CALLE DIECISIETE ENTRE VEINTIOCHO Y VEINTISEIS EN HECELCHAKÁN LOCALIDAD HECELCHAKÁN</t>
  </si>
  <si>
    <t>APR005029</t>
  </si>
  <si>
    <t>SE URBANIZACIÒN</t>
  </si>
  <si>
    <t>ND</t>
  </si>
  <si>
    <t>1 POZO</t>
  </si>
  <si>
    <t>MONTO FOPET 2020: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</si>
  <si>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</si>
  <si>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MONTO   FAIS 2021  :</t>
  </si>
  <si>
    <t>MONTO FORTAMUN 2021:</t>
  </si>
  <si>
    <t>REHABILITACIÓN  DE CALLE DOS ENTRE TRES Y CINCO A CON DOBLE RIEGO DE SELLO EN EL MUNICIPIO DE HECELCHAKAN LOCALIDAD DE DZOTZIL</t>
  </si>
  <si>
    <t>REHABILITACIÓN DE CALLE  CINCO A ENTRE DOS Y CUATRO CON DOBLE RIEGO DE SELLO EN EL MUNICIPIO DE HECELCHAKAN LOCALIDAD DE DZOTZIL</t>
  </si>
  <si>
    <t xml:space="preserve">REHABILITACIÓN DE CALLE CUATRO ENTRE TRES Y CINCO A MUNICIPIO DE HECELCHAKÁNLOCALIDAD DZOTZIL </t>
  </si>
  <si>
    <t>REHABILITACIÓN DE CALLE  TRECE ENTRE CUATRO Y SEIS CON DOBLE RIEGO DE SELLO EN EL MUNICIPIO DE HECELCHAKAN LOCALIDAD CHUNKANAN</t>
  </si>
  <si>
    <t>AMPLIACIÓN DE ELECTRIFICACION EN CALLE PRIMER PRIVADA DE LA DIEZ  EN HECELCHAKAN</t>
  </si>
  <si>
    <t>Programas y Proyectos de Inversión AL PRIMER TRIMESTRE 2021 (del 1 de ENERO al  31 de MARZO DE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</si>
</sst>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2"/>
      <name val="Arial"/>
      <family val="2"/>
    </font>
    <font>
      <sz val="11"/>
      <color rgb="FF006400"/>
      <name val="Arial"/>
      <family val="2"/>
    </font>
    <font>
      <sz val="12"/>
      <color rgb="FF006400"/>
      <name val="Arial"/>
      <family val="2"/>
    </font>
    <font>
      <b/>
      <sz val="11"/>
      <color theme="1"/>
      <name val="Arial"/>
      <family val="2"/>
    </font>
    <font>
      <b/>
      <sz val="11"/>
      <color rgb="FF0064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44" fontId="10" fillId="5" borderId="1" xfId="1" applyFont="1" applyFill="1" applyBorder="1" applyAlignment="1">
      <alignment vertical="center" wrapText="1"/>
    </xf>
    <xf numFmtId="44" fontId="11" fillId="0" borderId="1" xfId="2" applyNumberFormat="1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3" fillId="0" borderId="0" xfId="0" applyFont="1"/>
    <xf numFmtId="0" fontId="13" fillId="0" borderId="2" xfId="0" applyFont="1" applyBorder="1"/>
    <xf numFmtId="0" fontId="2" fillId="0" borderId="0" xfId="2" applyFill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6" fillId="0" borderId="0" xfId="0" applyFont="1"/>
    <xf numFmtId="3" fontId="10" fillId="5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44" fontId="18" fillId="0" borderId="0" xfId="2" applyNumberFormat="1" applyFont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21" fillId="4" borderId="11" xfId="2" applyFont="1" applyFill="1" applyBorder="1" applyAlignment="1">
      <alignment horizontal="center" vertical="center" wrapText="1"/>
    </xf>
    <xf numFmtId="0" fontId="21" fillId="0" borderId="11" xfId="2" applyFont="1" applyFill="1" applyBorder="1" applyAlignment="1">
      <alignment vertical="center" wrapText="1"/>
    </xf>
    <xf numFmtId="44" fontId="10" fillId="5" borderId="1" xfId="1" applyFont="1" applyFill="1" applyBorder="1" applyAlignment="1">
      <alignment horizontal="right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4" fontId="22" fillId="0" borderId="1" xfId="0" applyNumberFormat="1" applyFont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3" fillId="0" borderId="0" xfId="0" applyFont="1"/>
    <xf numFmtId="0" fontId="23" fillId="0" borderId="1" xfId="0" applyFont="1" applyFill="1" applyBorder="1"/>
    <xf numFmtId="0" fontId="19" fillId="0" borderId="1" xfId="2" applyFont="1" applyFill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horizontal="center" vertical="center" wrapText="1"/>
    </xf>
    <xf numFmtId="44" fontId="22" fillId="0" borderId="1" xfId="0" applyNumberFormat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24" fillId="0" borderId="11" xfId="1" applyFont="1" applyBorder="1"/>
    <xf numFmtId="0" fontId="24" fillId="0" borderId="11" xfId="0" applyFont="1" applyBorder="1"/>
    <xf numFmtId="0" fontId="24" fillId="0" borderId="12" xfId="0" applyFont="1" applyBorder="1"/>
    <xf numFmtId="0" fontId="2" fillId="0" borderId="0" xfId="2" applyFont="1" applyAlignment="1">
      <alignment vertical="center" wrapText="1"/>
    </xf>
    <xf numFmtId="0" fontId="2" fillId="0" borderId="1" xfId="2" applyFont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/>
    <xf numFmtId="164" fontId="26" fillId="0" borderId="11" xfId="2" applyNumberFormat="1" applyFont="1" applyFill="1" applyBorder="1" applyAlignment="1">
      <alignment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44" fontId="22" fillId="0" borderId="1" xfId="1" applyFont="1" applyFill="1" applyBorder="1" applyAlignment="1">
      <alignment vertical="center"/>
    </xf>
    <xf numFmtId="0" fontId="7" fillId="0" borderId="1" xfId="2" applyFont="1" applyFill="1" applyBorder="1" applyAlignment="1">
      <alignment horizontal="left" vertical="top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7" fillId="0" borderId="0" xfId="2" applyFont="1" applyBorder="1" applyAlignment="1">
      <alignment vertical="center" wrapText="1"/>
    </xf>
    <xf numFmtId="0" fontId="28" fillId="0" borderId="0" xfId="0" applyFont="1"/>
    <xf numFmtId="0" fontId="2" fillId="0" borderId="0" xfId="2" applyFont="1" applyBorder="1" applyAlignment="1">
      <alignment vertical="center" wrapText="1"/>
    </xf>
    <xf numFmtId="0" fontId="27" fillId="0" borderId="1" xfId="2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1" xfId="0" applyFont="1" applyBorder="1" applyAlignment="1">
      <alignment vertical="top" wrapText="1"/>
    </xf>
    <xf numFmtId="0" fontId="29" fillId="0" borderId="0" xfId="0" applyFont="1" applyAlignment="1">
      <alignment vertical="center"/>
    </xf>
    <xf numFmtId="8" fontId="10" fillId="5" borderId="1" xfId="1" applyNumberFormat="1" applyFont="1" applyFill="1" applyBorder="1" applyAlignment="1">
      <alignment vertical="center" wrapText="1"/>
    </xf>
    <xf numFmtId="8" fontId="8" fillId="0" borderId="1" xfId="1" applyNumberFormat="1" applyFont="1" applyFill="1" applyBorder="1" applyAlignment="1">
      <alignment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11" xfId="0" applyFont="1" applyBorder="1" applyAlignment="1">
      <alignment horizontal="center"/>
    </xf>
    <xf numFmtId="44" fontId="24" fillId="0" borderId="11" xfId="1" applyFont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 vertical="center" wrapText="1"/>
    </xf>
    <xf numFmtId="0" fontId="31" fillId="0" borderId="0" xfId="0" applyFont="1"/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44" fontId="12" fillId="6" borderId="0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6" borderId="0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649201</xdr:colOff>
      <xdr:row>0</xdr:row>
      <xdr:rowOff>0</xdr:rowOff>
    </xdr:from>
    <xdr:ext cx="1291892" cy="13238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55224" y="0"/>
          <a:ext cx="1291892" cy="1323814"/>
        </a:xfrm>
        <a:prstGeom prst="rect">
          <a:avLst/>
        </a:prstGeom>
      </xdr:spPr>
    </xdr:pic>
    <xdr:clientData/>
  </xdr:oneCellAnchor>
  <xdr:oneCellAnchor>
    <xdr:from>
      <xdr:col>0</xdr:col>
      <xdr:colOff>624652</xdr:colOff>
      <xdr:row>0</xdr:row>
      <xdr:rowOff>0</xdr:rowOff>
    </xdr:from>
    <xdr:ext cx="1150462" cy="1301929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652" y="0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401515</xdr:colOff>
          <xdr:row>28</xdr:row>
          <xdr:rowOff>372452</xdr:rowOff>
        </xdr:from>
        <xdr:to>
          <xdr:col>9</xdr:col>
          <xdr:colOff>582490</xdr:colOff>
          <xdr:row>29</xdr:row>
          <xdr:rowOff>138235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401515</xdr:colOff>
          <xdr:row>28</xdr:row>
          <xdr:rowOff>372452</xdr:rowOff>
        </xdr:from>
        <xdr:to>
          <xdr:col>9</xdr:col>
          <xdr:colOff>582490</xdr:colOff>
          <xdr:row>29</xdr:row>
          <xdr:rowOff>138235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rgb="FFFFC000"/>
    <pageSetUpPr fitToPage="1"/>
  </sheetPr>
  <dimension ref="A1:M72"/>
  <sheetViews>
    <sheetView tabSelected="1" zoomScale="78" zoomScaleNormal="78" workbookViewId="0">
      <selection activeCell="C6" sqref="C6"/>
    </sheetView>
  </sheetViews>
  <sheetFormatPr baseColWidth="10" defaultColWidth="11.42578125" defaultRowHeight="12.75"/>
  <cols>
    <col min="1" max="1" width="11.42578125" style="19"/>
    <col min="2" max="2" width="66.7109375" style="19" customWidth="1"/>
    <col min="3" max="3" width="34" style="19" customWidth="1"/>
    <col min="4" max="4" width="18.28515625" style="19" customWidth="1"/>
    <col min="5" max="5" width="27" style="19" customWidth="1"/>
    <col min="6" max="6" width="30.42578125" style="19" customWidth="1"/>
    <col min="7" max="7" width="15.5703125" style="19" customWidth="1"/>
    <col min="8" max="8" width="17" style="19" customWidth="1"/>
    <col min="9" max="9" width="16" style="19" customWidth="1"/>
    <col min="10" max="10" width="17.7109375" style="19" customWidth="1"/>
    <col min="11" max="12" width="11.42578125" style="19"/>
    <col min="13" max="13" width="18.85546875" style="19" customWidth="1"/>
    <col min="14" max="16384" width="11.42578125" style="19"/>
  </cols>
  <sheetData>
    <row r="1" spans="1:13" s="1" customFormat="1" ht="45" customHeight="1">
      <c r="B1" s="81" t="s">
        <v>18</v>
      </c>
      <c r="C1" s="81"/>
      <c r="D1" s="81"/>
      <c r="E1" s="81"/>
      <c r="F1" s="81"/>
      <c r="G1" s="81"/>
      <c r="H1" s="81"/>
      <c r="I1" s="81"/>
      <c r="J1" s="81"/>
    </row>
    <row r="2" spans="1:13" s="1" customFormat="1" ht="50.25" customHeight="1">
      <c r="B2" s="82"/>
      <c r="C2" s="82"/>
      <c r="D2" s="82"/>
      <c r="E2" s="82"/>
      <c r="F2" s="82"/>
      <c r="G2" s="82"/>
      <c r="H2" s="82"/>
      <c r="I2" s="82"/>
      <c r="J2" s="82"/>
    </row>
    <row r="3" spans="1:13" s="1" customFormat="1" ht="45.75" customHeight="1">
      <c r="B3" s="83" t="s">
        <v>137</v>
      </c>
      <c r="C3" s="83"/>
      <c r="D3" s="83"/>
      <c r="E3" s="83"/>
      <c r="F3" s="83"/>
      <c r="G3" s="83"/>
      <c r="H3" s="83"/>
      <c r="I3" s="83"/>
      <c r="J3" s="83"/>
    </row>
    <row r="4" spans="1:13" s="1" customFormat="1" ht="24" customHeight="1">
      <c r="B4" s="60"/>
      <c r="C4" s="60"/>
      <c r="D4" s="60"/>
      <c r="E4" s="60"/>
      <c r="F4" s="60"/>
      <c r="G4" s="60"/>
      <c r="H4" s="60"/>
      <c r="I4" s="60"/>
      <c r="J4" s="60"/>
    </row>
    <row r="5" spans="1:13" s="1" customFormat="1" ht="34.5" customHeight="1">
      <c r="B5" s="2"/>
      <c r="C5" s="2"/>
      <c r="D5" s="2"/>
      <c r="E5" s="84" t="s">
        <v>130</v>
      </c>
      <c r="F5" s="84"/>
      <c r="G5" s="84"/>
      <c r="H5" s="85">
        <v>35496601</v>
      </c>
      <c r="I5" s="85"/>
      <c r="J5" s="85"/>
    </row>
    <row r="6" spans="1:13" s="1" customFormat="1" ht="34.5" customHeight="1" thickBot="1">
      <c r="B6" s="2"/>
      <c r="C6" s="2"/>
      <c r="D6" s="2"/>
      <c r="E6" s="2"/>
      <c r="F6" s="29"/>
      <c r="G6" s="29"/>
      <c r="H6" s="30"/>
      <c r="I6" s="30"/>
      <c r="J6" s="2"/>
    </row>
    <row r="7" spans="1:13" s="1" customFormat="1" ht="42" customHeight="1" thickBot="1">
      <c r="B7" s="95" t="s">
        <v>19</v>
      </c>
      <c r="C7" s="89" t="s">
        <v>20</v>
      </c>
      <c r="D7" s="95" t="s">
        <v>2</v>
      </c>
      <c r="E7" s="95" t="s">
        <v>21</v>
      </c>
      <c r="F7" s="95" t="s">
        <v>3</v>
      </c>
      <c r="G7" s="89" t="s">
        <v>0</v>
      </c>
      <c r="H7" s="91" t="s">
        <v>1</v>
      </c>
      <c r="I7" s="92"/>
      <c r="J7" s="93"/>
    </row>
    <row r="8" spans="1:13" s="1" customFormat="1" ht="33" customHeight="1" thickBot="1">
      <c r="B8" s="96"/>
      <c r="C8" s="90"/>
      <c r="D8" s="96"/>
      <c r="E8" s="96"/>
      <c r="F8" s="96"/>
      <c r="G8" s="90"/>
      <c r="H8" s="31" t="s">
        <v>22</v>
      </c>
      <c r="I8" s="31" t="s">
        <v>23</v>
      </c>
      <c r="J8" s="31" t="s">
        <v>24</v>
      </c>
    </row>
    <row r="9" spans="1:13" s="1" customFormat="1" ht="31.5" customHeight="1">
      <c r="B9" s="94" t="s">
        <v>25</v>
      </c>
      <c r="C9" s="94"/>
      <c r="D9" s="94"/>
      <c r="E9" s="94"/>
      <c r="F9" s="94"/>
      <c r="G9" s="94"/>
      <c r="H9" s="94"/>
      <c r="I9" s="94"/>
      <c r="J9" s="94"/>
    </row>
    <row r="10" spans="1:13" s="1" customFormat="1" ht="27.75" customHeight="1">
      <c r="B10" s="32" t="s">
        <v>34</v>
      </c>
      <c r="C10" s="55">
        <f>SUM(C11:C12)</f>
        <v>1057920</v>
      </c>
      <c r="D10" s="33"/>
      <c r="E10" s="33"/>
      <c r="F10" s="33"/>
      <c r="G10" s="33"/>
      <c r="H10" s="33"/>
      <c r="I10" s="33"/>
      <c r="J10" s="33"/>
    </row>
    <row r="11" spans="1:13" s="6" customFormat="1" ht="42" customHeight="1">
      <c r="B11" s="65" t="s">
        <v>26</v>
      </c>
      <c r="C11" s="3">
        <v>1057920</v>
      </c>
      <c r="D11" s="4" t="s">
        <v>4</v>
      </c>
      <c r="E11" s="4" t="s">
        <v>6</v>
      </c>
      <c r="F11" s="5" t="s">
        <v>6</v>
      </c>
      <c r="G11" s="4" t="s">
        <v>27</v>
      </c>
      <c r="H11" s="4" t="s">
        <v>7</v>
      </c>
      <c r="I11" s="4" t="s">
        <v>7</v>
      </c>
      <c r="J11" s="4" t="s">
        <v>7</v>
      </c>
      <c r="K11" s="6" t="s">
        <v>95</v>
      </c>
    </row>
    <row r="12" spans="1:13" s="6" customFormat="1" ht="30" hidden="1" customHeight="1">
      <c r="B12" s="58"/>
      <c r="C12" s="3"/>
      <c r="D12" s="4"/>
      <c r="E12" s="4"/>
      <c r="F12" s="5"/>
      <c r="G12" s="4"/>
      <c r="H12" s="4"/>
      <c r="I12" s="4"/>
      <c r="J12" s="4"/>
    </row>
    <row r="13" spans="1:13" s="6" customFormat="1" ht="35.25" customHeight="1">
      <c r="B13" s="94" t="s">
        <v>28</v>
      </c>
      <c r="C13" s="94"/>
      <c r="D13" s="94"/>
      <c r="E13" s="94"/>
      <c r="F13" s="94"/>
      <c r="G13" s="94"/>
      <c r="H13" s="94"/>
      <c r="I13" s="94"/>
      <c r="J13" s="94"/>
    </row>
    <row r="14" spans="1:13" s="6" customFormat="1" ht="39" customHeight="1">
      <c r="B14" s="39" t="s">
        <v>29</v>
      </c>
      <c r="C14" s="34">
        <f>SUM(C15:C18)</f>
        <v>1519648.8099999998</v>
      </c>
      <c r="D14" s="35"/>
      <c r="E14" s="36"/>
      <c r="F14" s="14"/>
      <c r="G14" s="11"/>
      <c r="H14" s="27">
        <f>SUM(H15:H20)</f>
        <v>11041</v>
      </c>
      <c r="I14" s="27">
        <f>SUM(I15:I20)</f>
        <v>4465</v>
      </c>
      <c r="J14" s="27">
        <f>SUM(J15:J20)</f>
        <v>6576</v>
      </c>
    </row>
    <row r="15" spans="1:13" s="6" customFormat="1" ht="42" customHeight="1">
      <c r="A15" s="66">
        <v>18028</v>
      </c>
      <c r="B15" s="65" t="s">
        <v>57</v>
      </c>
      <c r="C15" s="37">
        <v>275940.31</v>
      </c>
      <c r="D15" s="4" t="s">
        <v>4</v>
      </c>
      <c r="E15" s="4" t="s">
        <v>6</v>
      </c>
      <c r="F15" s="4" t="s">
        <v>42</v>
      </c>
      <c r="G15" s="4" t="s">
        <v>127</v>
      </c>
      <c r="H15" s="56" t="s">
        <v>126</v>
      </c>
      <c r="I15" s="56" t="s">
        <v>126</v>
      </c>
      <c r="J15" s="56" t="s">
        <v>126</v>
      </c>
      <c r="K15" s="6" t="s">
        <v>103</v>
      </c>
      <c r="M15" s="64"/>
    </row>
    <row r="16" spans="1:13" s="6" customFormat="1" ht="37.5" customHeight="1">
      <c r="A16" s="66">
        <v>18217</v>
      </c>
      <c r="B16" s="65" t="s">
        <v>50</v>
      </c>
      <c r="C16" s="7">
        <v>534648.06999999995</v>
      </c>
      <c r="D16" s="4" t="s">
        <v>4</v>
      </c>
      <c r="E16" s="4" t="s">
        <v>6</v>
      </c>
      <c r="F16" s="4" t="s">
        <v>30</v>
      </c>
      <c r="G16" s="4" t="s">
        <v>127</v>
      </c>
      <c r="H16" s="56" t="s">
        <v>126</v>
      </c>
      <c r="I16" s="56" t="s">
        <v>126</v>
      </c>
      <c r="J16" s="56" t="s">
        <v>126</v>
      </c>
      <c r="K16" s="6" t="s">
        <v>104</v>
      </c>
      <c r="M16" s="64"/>
    </row>
    <row r="17" spans="1:13" s="6" customFormat="1" ht="62.25" customHeight="1">
      <c r="A17" s="66">
        <v>22742</v>
      </c>
      <c r="B17" s="65" t="s">
        <v>79</v>
      </c>
      <c r="C17" s="7">
        <v>325403.13</v>
      </c>
      <c r="D17" s="4" t="s">
        <v>4</v>
      </c>
      <c r="E17" s="4" t="s">
        <v>6</v>
      </c>
      <c r="F17" s="4" t="s">
        <v>39</v>
      </c>
      <c r="G17" s="4" t="s">
        <v>80</v>
      </c>
      <c r="H17" s="56">
        <f>+I17+J17</f>
        <v>485</v>
      </c>
      <c r="I17" s="38">
        <v>242</v>
      </c>
      <c r="J17" s="38">
        <v>243</v>
      </c>
      <c r="K17" s="6" t="s">
        <v>116</v>
      </c>
      <c r="M17" s="64"/>
    </row>
    <row r="18" spans="1:13" s="6" customFormat="1" ht="66" customHeight="1">
      <c r="A18" s="66">
        <v>22756</v>
      </c>
      <c r="B18" s="65" t="s">
        <v>81</v>
      </c>
      <c r="C18" s="7">
        <v>383657.3</v>
      </c>
      <c r="D18" s="4" t="s">
        <v>4</v>
      </c>
      <c r="E18" s="4" t="s">
        <v>6</v>
      </c>
      <c r="F18" s="4" t="s">
        <v>6</v>
      </c>
      <c r="G18" s="12" t="s">
        <v>82</v>
      </c>
      <c r="H18" s="56">
        <f t="shared" ref="H18:H20" si="0">+I18+J18</f>
        <v>10285</v>
      </c>
      <c r="I18" s="56">
        <v>4114</v>
      </c>
      <c r="J18" s="56">
        <v>6171</v>
      </c>
      <c r="K18" s="6" t="s">
        <v>117</v>
      </c>
      <c r="M18" s="64"/>
    </row>
    <row r="19" spans="1:13" s="6" customFormat="1" ht="52.5" customHeight="1">
      <c r="A19" s="66"/>
      <c r="B19" s="39" t="s">
        <v>86</v>
      </c>
      <c r="C19" s="8">
        <f>+C20</f>
        <v>249559.49</v>
      </c>
      <c r="D19" s="4"/>
      <c r="E19" s="4"/>
      <c r="F19" s="4"/>
      <c r="G19" s="12"/>
      <c r="H19" s="56"/>
      <c r="I19" s="56"/>
      <c r="J19" s="56"/>
      <c r="M19" s="64"/>
    </row>
    <row r="20" spans="1:13" s="6" customFormat="1" ht="53.25" customHeight="1">
      <c r="A20" s="66">
        <v>23085</v>
      </c>
      <c r="B20" s="65" t="s">
        <v>83</v>
      </c>
      <c r="C20" s="7">
        <v>249559.49</v>
      </c>
      <c r="D20" s="4" t="s">
        <v>4</v>
      </c>
      <c r="E20" s="4" t="s">
        <v>6</v>
      </c>
      <c r="F20" s="4" t="s">
        <v>84</v>
      </c>
      <c r="G20" s="4" t="s">
        <v>85</v>
      </c>
      <c r="H20" s="56">
        <f t="shared" si="0"/>
        <v>271</v>
      </c>
      <c r="I20" s="38">
        <v>109</v>
      </c>
      <c r="J20" s="38">
        <v>162</v>
      </c>
      <c r="K20" s="6" t="s">
        <v>118</v>
      </c>
      <c r="M20" s="64"/>
    </row>
    <row r="21" spans="1:13" s="6" customFormat="1" ht="48" customHeight="1">
      <c r="B21" s="39" t="s">
        <v>32</v>
      </c>
      <c r="C21" s="69">
        <f>SUM(C22:C26)</f>
        <v>3732141.0199999996</v>
      </c>
      <c r="D21" s="9"/>
      <c r="E21" s="10"/>
      <c r="F21" s="4"/>
      <c r="G21" s="11"/>
      <c r="H21" s="27">
        <f>SUM(H22:H26)</f>
        <v>0</v>
      </c>
      <c r="I21" s="27">
        <f>SUM(I22:I26)</f>
        <v>0</v>
      </c>
      <c r="J21" s="27">
        <f>SUM(J22:J26)</f>
        <v>0</v>
      </c>
    </row>
    <row r="22" spans="1:13" s="6" customFormat="1" ht="35.25" customHeight="1">
      <c r="A22" s="63">
        <v>11150</v>
      </c>
      <c r="B22" s="67" t="s">
        <v>51</v>
      </c>
      <c r="C22" s="70">
        <v>2428355.15</v>
      </c>
      <c r="D22" s="4" t="s">
        <v>4</v>
      </c>
      <c r="E22" s="4" t="s">
        <v>5</v>
      </c>
      <c r="F22" s="4" t="s">
        <v>31</v>
      </c>
      <c r="G22" s="4" t="s">
        <v>126</v>
      </c>
      <c r="H22" s="4" t="s">
        <v>126</v>
      </c>
      <c r="I22" s="4" t="s">
        <v>126</v>
      </c>
      <c r="J22" s="4" t="s">
        <v>126</v>
      </c>
      <c r="K22" s="6" t="s">
        <v>96</v>
      </c>
    </row>
    <row r="23" spans="1:13" s="6" customFormat="1" ht="51" customHeight="1">
      <c r="A23" s="80">
        <v>11202</v>
      </c>
      <c r="B23" s="67" t="s">
        <v>132</v>
      </c>
      <c r="C23" s="7">
        <v>389945.5</v>
      </c>
      <c r="D23" s="4" t="s">
        <v>4</v>
      </c>
      <c r="E23" s="4" t="s">
        <v>5</v>
      </c>
      <c r="F23" s="79" t="s">
        <v>39</v>
      </c>
      <c r="G23" s="71" t="s">
        <v>54</v>
      </c>
      <c r="H23" s="4" t="s">
        <v>126</v>
      </c>
      <c r="I23" s="4" t="s">
        <v>126</v>
      </c>
      <c r="J23" s="4" t="s">
        <v>126</v>
      </c>
      <c r="K23" s="6" t="s">
        <v>97</v>
      </c>
      <c r="L23" s="62"/>
    </row>
    <row r="24" spans="1:13" s="6" customFormat="1" ht="49.5" customHeight="1">
      <c r="A24" s="80">
        <v>11306</v>
      </c>
      <c r="B24" s="67" t="s">
        <v>133</v>
      </c>
      <c r="C24" s="7">
        <v>243407.74</v>
      </c>
      <c r="D24" s="4" t="s">
        <v>4</v>
      </c>
      <c r="E24" s="4" t="s">
        <v>5</v>
      </c>
      <c r="F24" s="79" t="s">
        <v>39</v>
      </c>
      <c r="G24" s="71" t="s">
        <v>54</v>
      </c>
      <c r="H24" s="4" t="s">
        <v>126</v>
      </c>
      <c r="I24" s="4" t="s">
        <v>126</v>
      </c>
      <c r="J24" s="4" t="s">
        <v>126</v>
      </c>
      <c r="K24" s="6" t="s">
        <v>98</v>
      </c>
      <c r="L24" s="62"/>
    </row>
    <row r="25" spans="1:13" s="6" customFormat="1" ht="36" customHeight="1">
      <c r="A25" s="80">
        <v>11339</v>
      </c>
      <c r="B25" s="67" t="s">
        <v>134</v>
      </c>
      <c r="C25" s="7">
        <v>330655.55</v>
      </c>
      <c r="D25" s="4" t="s">
        <v>4</v>
      </c>
      <c r="E25" s="4" t="s">
        <v>5</v>
      </c>
      <c r="F25" s="79" t="s">
        <v>39</v>
      </c>
      <c r="G25" s="71" t="s">
        <v>55</v>
      </c>
      <c r="H25" s="4" t="s">
        <v>126</v>
      </c>
      <c r="I25" s="4" t="s">
        <v>126</v>
      </c>
      <c r="J25" s="4" t="s">
        <v>126</v>
      </c>
      <c r="K25" s="6" t="s">
        <v>99</v>
      </c>
      <c r="L25" s="62"/>
    </row>
    <row r="26" spans="1:13" s="6" customFormat="1" ht="46.5" customHeight="1">
      <c r="A26" s="80">
        <v>11352</v>
      </c>
      <c r="B26" s="67" t="s">
        <v>135</v>
      </c>
      <c r="C26" s="7">
        <v>339777.08</v>
      </c>
      <c r="D26" s="4" t="s">
        <v>4</v>
      </c>
      <c r="E26" s="4" t="s">
        <v>5</v>
      </c>
      <c r="F26" s="79" t="s">
        <v>40</v>
      </c>
      <c r="G26" s="72" t="s">
        <v>56</v>
      </c>
      <c r="H26" s="4" t="s">
        <v>126</v>
      </c>
      <c r="I26" s="4" t="s">
        <v>126</v>
      </c>
      <c r="J26" s="4" t="s">
        <v>126</v>
      </c>
      <c r="K26" s="6" t="s">
        <v>100</v>
      </c>
      <c r="L26" s="62"/>
    </row>
    <row r="27" spans="1:13" s="6" customFormat="1" ht="54" customHeight="1">
      <c r="B27" s="39" t="s">
        <v>125</v>
      </c>
      <c r="C27" s="8">
        <f>SUM(C28:C29)</f>
        <v>669762.25</v>
      </c>
      <c r="D27" s="9"/>
      <c r="E27" s="10"/>
      <c r="F27" s="4"/>
      <c r="G27" s="11" t="s">
        <v>47</v>
      </c>
      <c r="H27" s="27">
        <f>SUM(H28:H29)</f>
        <v>0</v>
      </c>
      <c r="I27" s="27">
        <f t="shared" ref="I27:J27" si="1">SUM(I28:I29)</f>
        <v>0</v>
      </c>
      <c r="J27" s="27">
        <f t="shared" si="1"/>
        <v>0</v>
      </c>
    </row>
    <row r="28" spans="1:13" s="6" customFormat="1" ht="31.5" customHeight="1">
      <c r="A28" s="63">
        <v>23590</v>
      </c>
      <c r="B28" s="61" t="s">
        <v>88</v>
      </c>
      <c r="C28" s="7">
        <v>640484.88</v>
      </c>
      <c r="D28" s="4" t="s">
        <v>4</v>
      </c>
      <c r="E28" s="4" t="s">
        <v>5</v>
      </c>
      <c r="F28" s="4" t="s">
        <v>6</v>
      </c>
      <c r="G28" s="4" t="s">
        <v>126</v>
      </c>
      <c r="H28" s="4" t="s">
        <v>126</v>
      </c>
      <c r="I28" s="4" t="s">
        <v>126</v>
      </c>
      <c r="J28" s="4" t="s">
        <v>126</v>
      </c>
      <c r="K28" s="6" t="s">
        <v>101</v>
      </c>
    </row>
    <row r="29" spans="1:13" s="6" customFormat="1" ht="32.25" customHeight="1">
      <c r="A29" s="63">
        <v>23645</v>
      </c>
      <c r="B29" s="61" t="s">
        <v>93</v>
      </c>
      <c r="C29" s="7">
        <v>29277.37</v>
      </c>
      <c r="D29" s="4" t="s">
        <v>4</v>
      </c>
      <c r="E29" s="4" t="s">
        <v>5</v>
      </c>
      <c r="F29" s="4" t="s">
        <v>89</v>
      </c>
      <c r="G29" s="4" t="s">
        <v>126</v>
      </c>
      <c r="H29" s="4" t="s">
        <v>126</v>
      </c>
      <c r="I29" s="4" t="s">
        <v>126</v>
      </c>
      <c r="J29" s="4" t="s">
        <v>126</v>
      </c>
      <c r="K29" s="6" t="s">
        <v>102</v>
      </c>
    </row>
    <row r="30" spans="1:13" s="6" customFormat="1" ht="49.5" customHeight="1">
      <c r="B30" s="39" t="s">
        <v>41</v>
      </c>
      <c r="C30" s="8">
        <f>SUM(C31:C36)</f>
        <v>2918166.54</v>
      </c>
      <c r="D30" s="9"/>
      <c r="E30" s="10"/>
      <c r="F30" s="4"/>
      <c r="G30" s="11"/>
      <c r="H30" s="27"/>
      <c r="I30" s="27"/>
      <c r="J30" s="27"/>
    </row>
    <row r="31" spans="1:13" s="6" customFormat="1" ht="46.5" customHeight="1">
      <c r="A31" s="66">
        <v>22710</v>
      </c>
      <c r="B31" s="61" t="s">
        <v>78</v>
      </c>
      <c r="C31" s="7">
        <v>962149.82</v>
      </c>
      <c r="D31" s="4" t="s">
        <v>4</v>
      </c>
      <c r="E31" s="4" t="s">
        <v>5</v>
      </c>
      <c r="F31" s="4" t="s">
        <v>5</v>
      </c>
      <c r="G31" s="4" t="s">
        <v>61</v>
      </c>
      <c r="H31" s="4" t="s">
        <v>126</v>
      </c>
      <c r="I31" s="4" t="s">
        <v>126</v>
      </c>
      <c r="J31" s="4" t="s">
        <v>126</v>
      </c>
      <c r="K31" s="6" t="s">
        <v>115</v>
      </c>
    </row>
    <row r="32" spans="1:13" s="6" customFormat="1" ht="30.75" customHeight="1">
      <c r="A32" s="66">
        <v>23659</v>
      </c>
      <c r="B32" s="61" t="s">
        <v>136</v>
      </c>
      <c r="C32" s="7">
        <v>150764.89000000001</v>
      </c>
      <c r="D32" s="4" t="s">
        <v>4</v>
      </c>
      <c r="E32" s="4" t="s">
        <v>5</v>
      </c>
      <c r="F32" s="4" t="s">
        <v>5</v>
      </c>
      <c r="G32" s="4" t="s">
        <v>87</v>
      </c>
      <c r="H32" s="4" t="s">
        <v>126</v>
      </c>
      <c r="I32" s="4" t="s">
        <v>126</v>
      </c>
      <c r="J32" s="4" t="s">
        <v>126</v>
      </c>
      <c r="K32" s="6" t="s">
        <v>119</v>
      </c>
    </row>
    <row r="33" spans="1:11" s="6" customFormat="1" ht="33" customHeight="1">
      <c r="A33" s="66">
        <v>23709</v>
      </c>
      <c r="B33" s="61" t="s">
        <v>90</v>
      </c>
      <c r="C33" s="7">
        <v>135846.62</v>
      </c>
      <c r="D33" s="4" t="s">
        <v>4</v>
      </c>
      <c r="E33" s="4" t="s">
        <v>5</v>
      </c>
      <c r="F33" s="4" t="s">
        <v>5</v>
      </c>
      <c r="G33" s="4" t="s">
        <v>87</v>
      </c>
      <c r="H33" s="4" t="s">
        <v>126</v>
      </c>
      <c r="I33" s="4" t="s">
        <v>126</v>
      </c>
      <c r="J33" s="4" t="s">
        <v>126</v>
      </c>
      <c r="K33" s="6" t="s">
        <v>120</v>
      </c>
    </row>
    <row r="34" spans="1:11" s="6" customFormat="1" ht="32.25" customHeight="1">
      <c r="A34" s="66">
        <v>23733</v>
      </c>
      <c r="B34" s="61" t="s">
        <v>91</v>
      </c>
      <c r="C34" s="7">
        <v>186004.09</v>
      </c>
      <c r="D34" s="4" t="s">
        <v>4</v>
      </c>
      <c r="E34" s="4" t="s">
        <v>5</v>
      </c>
      <c r="F34" s="4" t="s">
        <v>5</v>
      </c>
      <c r="G34" s="4" t="s">
        <v>87</v>
      </c>
      <c r="H34" s="4" t="s">
        <v>126</v>
      </c>
      <c r="I34" s="4" t="s">
        <v>126</v>
      </c>
      <c r="J34" s="4" t="s">
        <v>126</v>
      </c>
      <c r="K34" s="6" t="s">
        <v>121</v>
      </c>
    </row>
    <row r="35" spans="1:11" s="6" customFormat="1" ht="50.25" customHeight="1">
      <c r="A35" s="66">
        <v>23741</v>
      </c>
      <c r="B35" s="61" t="s">
        <v>123</v>
      </c>
      <c r="C35" s="7">
        <v>710975.88</v>
      </c>
      <c r="D35" s="4" t="s">
        <v>4</v>
      </c>
      <c r="E35" s="4" t="s">
        <v>5</v>
      </c>
      <c r="F35" s="4" t="s">
        <v>5</v>
      </c>
      <c r="G35" s="4" t="s">
        <v>126</v>
      </c>
      <c r="H35" s="4" t="s">
        <v>126</v>
      </c>
      <c r="I35" s="4" t="s">
        <v>126</v>
      </c>
      <c r="J35" s="4" t="s">
        <v>126</v>
      </c>
      <c r="K35" s="6" t="s">
        <v>122</v>
      </c>
    </row>
    <row r="36" spans="1:11" s="6" customFormat="1" ht="37.5" customHeight="1">
      <c r="A36" s="66">
        <v>23759</v>
      </c>
      <c r="B36" s="61" t="s">
        <v>92</v>
      </c>
      <c r="C36" s="7">
        <v>772425.24</v>
      </c>
      <c r="D36" s="4" t="s">
        <v>4</v>
      </c>
      <c r="E36" s="4" t="s">
        <v>5</v>
      </c>
      <c r="F36" s="4" t="s">
        <v>5</v>
      </c>
      <c r="G36" s="4" t="s">
        <v>126</v>
      </c>
      <c r="H36" s="4" t="s">
        <v>126</v>
      </c>
      <c r="I36" s="4" t="s">
        <v>126</v>
      </c>
      <c r="J36" s="4" t="s">
        <v>126</v>
      </c>
      <c r="K36" s="6" t="s">
        <v>124</v>
      </c>
    </row>
    <row r="37" spans="1:11" s="1" customFormat="1" ht="51" customHeight="1">
      <c r="B37" s="39" t="s">
        <v>46</v>
      </c>
      <c r="C37" s="8">
        <f>SUM(C38:C47)</f>
        <v>6293040.9000000004</v>
      </c>
      <c r="D37" s="9"/>
      <c r="E37" s="10"/>
      <c r="F37" s="4"/>
      <c r="G37" s="11" t="s">
        <v>48</v>
      </c>
      <c r="H37" s="27">
        <f>SUM(H38:H47)</f>
        <v>460</v>
      </c>
      <c r="I37" s="27">
        <f t="shared" ref="I37:J37" si="2">SUM(I38:I47)</f>
        <v>184</v>
      </c>
      <c r="J37" s="27">
        <f t="shared" si="2"/>
        <v>276</v>
      </c>
    </row>
    <row r="38" spans="1:11" s="1" customFormat="1" ht="36.75" customHeight="1">
      <c r="A38" s="68">
        <v>21733</v>
      </c>
      <c r="B38" s="61" t="s">
        <v>94</v>
      </c>
      <c r="C38" s="7">
        <v>815899.02</v>
      </c>
      <c r="D38" s="4" t="s">
        <v>4</v>
      </c>
      <c r="E38" s="4" t="s">
        <v>5</v>
      </c>
      <c r="F38" s="4" t="s">
        <v>62</v>
      </c>
      <c r="G38" s="4" t="s">
        <v>58</v>
      </c>
      <c r="H38" s="12">
        <f>SUM(I38:J38)</f>
        <v>65</v>
      </c>
      <c r="I38" s="4">
        <v>26</v>
      </c>
      <c r="J38" s="4">
        <v>39</v>
      </c>
      <c r="K38" s="6" t="s">
        <v>105</v>
      </c>
    </row>
    <row r="39" spans="1:11" s="1" customFormat="1" ht="37.5" customHeight="1">
      <c r="A39" s="68">
        <v>21858</v>
      </c>
      <c r="B39" s="61" t="s">
        <v>60</v>
      </c>
      <c r="C39" s="7">
        <v>3199643.16</v>
      </c>
      <c r="D39" s="4" t="s">
        <v>4</v>
      </c>
      <c r="E39" s="4" t="s">
        <v>5</v>
      </c>
      <c r="F39" s="4" t="s">
        <v>64</v>
      </c>
      <c r="G39" s="4" t="s">
        <v>59</v>
      </c>
      <c r="H39" s="12">
        <f t="shared" ref="H39:H47" si="3">SUM(I39:J39)</f>
        <v>235</v>
      </c>
      <c r="I39" s="4">
        <v>94</v>
      </c>
      <c r="J39" s="4">
        <v>141</v>
      </c>
      <c r="K39" s="6" t="s">
        <v>106</v>
      </c>
    </row>
    <row r="40" spans="1:11" s="1" customFormat="1" ht="48.75" customHeight="1">
      <c r="A40" s="68">
        <v>22538</v>
      </c>
      <c r="B40" s="61" t="s">
        <v>63</v>
      </c>
      <c r="C40" s="7">
        <v>69030.02</v>
      </c>
      <c r="D40" s="4" t="s">
        <v>4</v>
      </c>
      <c r="E40" s="4" t="s">
        <v>5</v>
      </c>
      <c r="F40" s="4" t="s">
        <v>5</v>
      </c>
      <c r="G40" s="4" t="s">
        <v>65</v>
      </c>
      <c r="H40" s="12">
        <f t="shared" si="3"/>
        <v>5</v>
      </c>
      <c r="I40" s="4">
        <v>2</v>
      </c>
      <c r="J40" s="4">
        <v>3</v>
      </c>
      <c r="K40" s="6" t="s">
        <v>107</v>
      </c>
    </row>
    <row r="41" spans="1:11" s="1" customFormat="1" ht="48.75" customHeight="1">
      <c r="A41" s="68">
        <v>22557</v>
      </c>
      <c r="B41" s="61" t="s">
        <v>67</v>
      </c>
      <c r="C41" s="7">
        <v>483406.03</v>
      </c>
      <c r="D41" s="4" t="s">
        <v>4</v>
      </c>
      <c r="E41" s="4" t="s">
        <v>5</v>
      </c>
      <c r="F41" s="4" t="s">
        <v>5</v>
      </c>
      <c r="G41" s="4" t="s">
        <v>66</v>
      </c>
      <c r="H41" s="12">
        <f t="shared" si="3"/>
        <v>30</v>
      </c>
      <c r="I41" s="4">
        <v>12</v>
      </c>
      <c r="J41" s="4">
        <v>18</v>
      </c>
      <c r="K41" s="6" t="s">
        <v>108</v>
      </c>
    </row>
    <row r="42" spans="1:11" s="1" customFormat="1" ht="48.75" customHeight="1">
      <c r="A42" s="68">
        <v>22563</v>
      </c>
      <c r="B42" s="61" t="s">
        <v>68</v>
      </c>
      <c r="C42" s="7">
        <v>72364.570000000007</v>
      </c>
      <c r="D42" s="4" t="s">
        <v>4</v>
      </c>
      <c r="E42" s="4" t="s">
        <v>5</v>
      </c>
      <c r="F42" s="4" t="s">
        <v>5</v>
      </c>
      <c r="G42" s="4" t="s">
        <v>65</v>
      </c>
      <c r="H42" s="12">
        <f t="shared" si="3"/>
        <v>5</v>
      </c>
      <c r="I42" s="4">
        <v>2</v>
      </c>
      <c r="J42" s="4">
        <v>3</v>
      </c>
      <c r="K42" s="6" t="s">
        <v>109</v>
      </c>
    </row>
    <row r="43" spans="1:11" s="1" customFormat="1" ht="48.75" customHeight="1">
      <c r="A43" s="68">
        <v>22569</v>
      </c>
      <c r="B43" s="61" t="s">
        <v>70</v>
      </c>
      <c r="C43" s="7">
        <v>725923.66</v>
      </c>
      <c r="D43" s="4" t="s">
        <v>4</v>
      </c>
      <c r="E43" s="4" t="s">
        <v>5</v>
      </c>
      <c r="F43" s="4" t="s">
        <v>5</v>
      </c>
      <c r="G43" s="4" t="s">
        <v>69</v>
      </c>
      <c r="H43" s="12">
        <f t="shared" si="3"/>
        <v>55</v>
      </c>
      <c r="I43" s="4">
        <v>22</v>
      </c>
      <c r="J43" s="4">
        <v>33</v>
      </c>
      <c r="K43" s="6" t="s">
        <v>110</v>
      </c>
    </row>
    <row r="44" spans="1:11" s="1" customFormat="1" ht="48.75" customHeight="1">
      <c r="A44" s="68">
        <v>22588</v>
      </c>
      <c r="B44" s="61" t="s">
        <v>73</v>
      </c>
      <c r="C44" s="7">
        <v>524974.77</v>
      </c>
      <c r="D44" s="4" t="s">
        <v>4</v>
      </c>
      <c r="E44" s="4" t="s">
        <v>5</v>
      </c>
      <c r="F44" s="4" t="s">
        <v>5</v>
      </c>
      <c r="G44" s="4" t="s">
        <v>71</v>
      </c>
      <c r="H44" s="12">
        <f t="shared" si="3"/>
        <v>35</v>
      </c>
      <c r="I44" s="4">
        <v>14</v>
      </c>
      <c r="J44" s="4">
        <v>21</v>
      </c>
      <c r="K44" s="6" t="s">
        <v>111</v>
      </c>
    </row>
    <row r="45" spans="1:11" s="1" customFormat="1" ht="46.5" customHeight="1">
      <c r="A45" s="68">
        <v>22601</v>
      </c>
      <c r="B45" s="61" t="s">
        <v>74</v>
      </c>
      <c r="C45" s="7">
        <v>63550.37</v>
      </c>
      <c r="D45" s="4" t="s">
        <v>4</v>
      </c>
      <c r="E45" s="4" t="s">
        <v>5</v>
      </c>
      <c r="F45" s="4" t="s">
        <v>5</v>
      </c>
      <c r="G45" s="4" t="s">
        <v>65</v>
      </c>
      <c r="H45" s="12">
        <f t="shared" si="3"/>
        <v>5</v>
      </c>
      <c r="I45" s="4">
        <v>2</v>
      </c>
      <c r="J45" s="4">
        <v>3</v>
      </c>
      <c r="K45" s="6" t="s">
        <v>112</v>
      </c>
    </row>
    <row r="46" spans="1:11" s="1" customFormat="1" ht="45" customHeight="1">
      <c r="A46" s="68">
        <v>22608</v>
      </c>
      <c r="B46" s="61" t="s">
        <v>75</v>
      </c>
      <c r="C46" s="7">
        <v>200966.47</v>
      </c>
      <c r="D46" s="4" t="s">
        <v>4</v>
      </c>
      <c r="E46" s="4" t="s">
        <v>5</v>
      </c>
      <c r="F46" s="4" t="s">
        <v>5</v>
      </c>
      <c r="G46" s="4" t="s">
        <v>72</v>
      </c>
      <c r="H46" s="12">
        <f t="shared" si="3"/>
        <v>15</v>
      </c>
      <c r="I46" s="4">
        <v>6</v>
      </c>
      <c r="J46" s="4">
        <v>9</v>
      </c>
      <c r="K46" s="6" t="s">
        <v>113</v>
      </c>
    </row>
    <row r="47" spans="1:11" s="1" customFormat="1" ht="49.5" customHeight="1">
      <c r="A47" s="68">
        <v>22618</v>
      </c>
      <c r="B47" s="61" t="s">
        <v>77</v>
      </c>
      <c r="C47" s="7">
        <v>137282.82999999999</v>
      </c>
      <c r="D47" s="4" t="s">
        <v>4</v>
      </c>
      <c r="E47" s="4" t="s">
        <v>5</v>
      </c>
      <c r="F47" s="4" t="s">
        <v>5</v>
      </c>
      <c r="G47" s="4" t="s">
        <v>76</v>
      </c>
      <c r="H47" s="12">
        <f t="shared" si="3"/>
        <v>10</v>
      </c>
      <c r="I47" s="4">
        <v>4</v>
      </c>
      <c r="J47" s="4">
        <v>6</v>
      </c>
      <c r="K47" s="6" t="s">
        <v>114</v>
      </c>
    </row>
    <row r="48" spans="1:11" s="1" customFormat="1" ht="47.25" customHeight="1">
      <c r="B48" s="28" t="s">
        <v>33</v>
      </c>
      <c r="C48" s="8">
        <f>+C10+C14+C19+C21+C27+C30+C37</f>
        <v>16440239.01</v>
      </c>
      <c r="D48" s="16"/>
      <c r="E48" s="16"/>
      <c r="F48" s="16"/>
      <c r="G48" s="17"/>
      <c r="H48" s="18"/>
      <c r="I48" s="18"/>
      <c r="J48" s="18"/>
    </row>
    <row r="49" spans="2:11" s="1" customFormat="1" ht="33" customHeight="1">
      <c r="B49" s="23"/>
      <c r="C49" s="15"/>
      <c r="D49" s="16"/>
      <c r="E49" s="16"/>
      <c r="F49" s="16"/>
      <c r="G49" s="17"/>
      <c r="H49" s="18"/>
      <c r="I49" s="18"/>
      <c r="J49" s="18"/>
    </row>
    <row r="50" spans="2:11" ht="51.75" customHeight="1">
      <c r="B50" s="40"/>
      <c r="C50" s="40"/>
      <c r="D50" s="40"/>
      <c r="E50" s="88" t="s">
        <v>131</v>
      </c>
      <c r="F50" s="88"/>
      <c r="G50" s="88"/>
      <c r="H50" s="85">
        <v>22293274</v>
      </c>
      <c r="I50" s="85"/>
      <c r="J50" s="85"/>
    </row>
    <row r="51" spans="2:11" s="22" customFormat="1" ht="51.75" customHeight="1">
      <c r="B51" s="39" t="s">
        <v>35</v>
      </c>
      <c r="C51" s="8">
        <f>SUM(C52:C53)</f>
        <v>3855748.54</v>
      </c>
      <c r="D51" s="41"/>
      <c r="E51" s="42"/>
      <c r="F51" s="42"/>
      <c r="G51" s="42"/>
      <c r="H51" s="43"/>
      <c r="I51" s="43"/>
      <c r="J51" s="43"/>
    </row>
    <row r="52" spans="2:11" s="22" customFormat="1" ht="24" customHeight="1">
      <c r="B52" s="73" t="s">
        <v>49</v>
      </c>
      <c r="C52" s="57">
        <v>3605747.93</v>
      </c>
      <c r="D52" s="13" t="s">
        <v>4</v>
      </c>
      <c r="E52" s="46" t="s">
        <v>6</v>
      </c>
      <c r="F52" s="46" t="s">
        <v>15</v>
      </c>
      <c r="G52" s="45" t="s">
        <v>36</v>
      </c>
      <c r="H52" s="46" t="s">
        <v>7</v>
      </c>
      <c r="I52" s="46" t="s">
        <v>7</v>
      </c>
      <c r="J52" s="46" t="s">
        <v>7</v>
      </c>
      <c r="K52" s="22" t="s">
        <v>95</v>
      </c>
    </row>
    <row r="53" spans="2:11" s="22" customFormat="1" ht="36" customHeight="1">
      <c r="B53" s="73" t="s">
        <v>44</v>
      </c>
      <c r="C53" s="7">
        <v>250000.61</v>
      </c>
      <c r="D53" s="13" t="s">
        <v>4</v>
      </c>
      <c r="E53" s="46" t="s">
        <v>6</v>
      </c>
      <c r="F53" s="46" t="s">
        <v>15</v>
      </c>
      <c r="G53" s="45" t="s">
        <v>45</v>
      </c>
      <c r="H53" s="46" t="s">
        <v>7</v>
      </c>
      <c r="I53" s="46" t="s">
        <v>7</v>
      </c>
      <c r="J53" s="46" t="s">
        <v>7</v>
      </c>
      <c r="K53" s="22" t="s">
        <v>96</v>
      </c>
    </row>
    <row r="54" spans="2:11" ht="48.95" customHeight="1">
      <c r="B54" s="39" t="s">
        <v>8</v>
      </c>
      <c r="C54" s="8">
        <f>SUM(C55:C55)</f>
        <v>507124.25</v>
      </c>
      <c r="D54" s="47"/>
      <c r="E54" s="75"/>
      <c r="F54" s="74"/>
      <c r="G54" s="48"/>
      <c r="H54" s="49"/>
      <c r="I54" s="50"/>
      <c r="J54" s="50"/>
    </row>
    <row r="55" spans="2:11" ht="32.25" customHeight="1">
      <c r="B55" s="61" t="s">
        <v>14</v>
      </c>
      <c r="C55" s="3">
        <v>507124.25</v>
      </c>
      <c r="D55" s="13" t="s">
        <v>4</v>
      </c>
      <c r="E55" s="46" t="s">
        <v>6</v>
      </c>
      <c r="F55" s="46" t="s">
        <v>15</v>
      </c>
      <c r="G55" s="46" t="s">
        <v>16</v>
      </c>
      <c r="H55" s="46">
        <f>SUM(I55:J55)</f>
        <v>68</v>
      </c>
      <c r="I55" s="46">
        <v>68</v>
      </c>
      <c r="J55" s="46">
        <v>0</v>
      </c>
      <c r="K55" s="22" t="s">
        <v>98</v>
      </c>
    </row>
    <row r="56" spans="2:11" ht="48.95" customHeight="1">
      <c r="B56" s="39" t="s">
        <v>17</v>
      </c>
      <c r="C56" s="8">
        <f>SUM(C57:C57)</f>
        <v>57402</v>
      </c>
      <c r="D56" s="13"/>
      <c r="E56" s="46"/>
      <c r="F56" s="46"/>
      <c r="G56" s="13"/>
      <c r="H56" s="46"/>
      <c r="I56" s="51"/>
      <c r="J56" s="51"/>
    </row>
    <row r="57" spans="2:11" ht="32.25" customHeight="1">
      <c r="B57" s="61" t="s">
        <v>53</v>
      </c>
      <c r="C57" s="44">
        <v>57402</v>
      </c>
      <c r="D57" s="13" t="s">
        <v>4</v>
      </c>
      <c r="E57" s="46" t="s">
        <v>6</v>
      </c>
      <c r="F57" s="46" t="s">
        <v>15</v>
      </c>
      <c r="G57" s="13" t="s">
        <v>43</v>
      </c>
      <c r="H57" s="46" t="s">
        <v>7</v>
      </c>
      <c r="I57" s="46" t="s">
        <v>7</v>
      </c>
      <c r="J57" s="46" t="s">
        <v>7</v>
      </c>
      <c r="K57" s="22" t="s">
        <v>97</v>
      </c>
    </row>
    <row r="58" spans="2:11" ht="48.95" customHeight="1">
      <c r="B58" s="39" t="s">
        <v>37</v>
      </c>
      <c r="C58" s="8">
        <f>+C59</f>
        <v>2000000</v>
      </c>
      <c r="D58" s="13"/>
      <c r="E58" s="46"/>
      <c r="F58" s="46"/>
      <c r="G58" s="13"/>
      <c r="H58" s="52"/>
      <c r="I58" s="53"/>
      <c r="J58" s="53"/>
    </row>
    <row r="59" spans="2:11" ht="36" customHeight="1">
      <c r="B59" s="61" t="s">
        <v>52</v>
      </c>
      <c r="C59" s="3">
        <v>2000000</v>
      </c>
      <c r="D59" s="4" t="s">
        <v>4</v>
      </c>
      <c r="E59" s="4" t="s">
        <v>6</v>
      </c>
      <c r="F59" s="4" t="s">
        <v>15</v>
      </c>
      <c r="G59" s="4" t="s">
        <v>16</v>
      </c>
      <c r="H59" s="12">
        <v>16000</v>
      </c>
      <c r="I59" s="4">
        <v>9600</v>
      </c>
      <c r="J59" s="4">
        <v>6400</v>
      </c>
      <c r="K59" s="22" t="s">
        <v>99</v>
      </c>
    </row>
    <row r="60" spans="2:11" ht="46.5" customHeight="1">
      <c r="B60" s="28" t="s">
        <v>9</v>
      </c>
      <c r="C60" s="8">
        <f>+C58+C56+C54+C51</f>
        <v>6420274.79</v>
      </c>
      <c r="D60" s="76"/>
      <c r="E60" s="77"/>
      <c r="F60" s="76"/>
      <c r="G60" s="76"/>
      <c r="H60" s="78"/>
      <c r="I60" s="64"/>
      <c r="J60" s="64"/>
    </row>
    <row r="61" spans="2:11" ht="34.5" customHeight="1">
      <c r="B61" s="54"/>
      <c r="C61" s="54"/>
      <c r="D61" s="54"/>
      <c r="E61" s="54"/>
      <c r="F61" s="54"/>
      <c r="G61" s="54"/>
      <c r="H61" s="54"/>
      <c r="I61" s="50"/>
      <c r="J61" s="50"/>
    </row>
    <row r="62" spans="2:11" ht="34.5" customHeight="1">
      <c r="B62" s="40"/>
      <c r="C62" s="40"/>
      <c r="D62" s="40"/>
      <c r="E62" s="88" t="s">
        <v>128</v>
      </c>
      <c r="F62" s="88"/>
      <c r="G62" s="88"/>
      <c r="H62" s="85">
        <v>27819.119999999999</v>
      </c>
      <c r="I62" s="85"/>
      <c r="J62" s="85"/>
    </row>
    <row r="63" spans="2:11" ht="34.5" customHeight="1">
      <c r="B63" s="39" t="s">
        <v>8</v>
      </c>
      <c r="C63" s="8">
        <f>SUM(C64:C64)</f>
        <v>27819.119999999999</v>
      </c>
      <c r="D63" s="41"/>
      <c r="E63" s="42"/>
      <c r="F63" s="42"/>
      <c r="G63" s="42"/>
      <c r="H63" s="43"/>
      <c r="I63" s="43"/>
      <c r="J63" s="43"/>
    </row>
    <row r="64" spans="2:11" ht="78.75" customHeight="1">
      <c r="B64" s="61" t="s">
        <v>129</v>
      </c>
      <c r="C64" s="57">
        <v>27819.119999999999</v>
      </c>
      <c r="D64" s="13" t="s">
        <v>4</v>
      </c>
      <c r="E64" s="46" t="s">
        <v>6</v>
      </c>
      <c r="F64" s="46" t="s">
        <v>15</v>
      </c>
      <c r="G64" s="45" t="s">
        <v>43</v>
      </c>
      <c r="H64" s="46" t="s">
        <v>7</v>
      </c>
      <c r="I64" s="46" t="s">
        <v>7</v>
      </c>
      <c r="J64" s="46" t="s">
        <v>7</v>
      </c>
      <c r="K64" s="22" t="s">
        <v>102</v>
      </c>
    </row>
    <row r="65" spans="2:10" ht="25.5" customHeight="1">
      <c r="B65" s="23"/>
      <c r="C65" s="15"/>
      <c r="D65" s="54"/>
      <c r="E65" s="54"/>
      <c r="F65" s="54"/>
      <c r="G65" s="54"/>
      <c r="H65" s="54"/>
      <c r="I65" s="50"/>
      <c r="J65" s="50"/>
    </row>
    <row r="66" spans="2:10" ht="18.75">
      <c r="B66" s="20" t="s">
        <v>38</v>
      </c>
      <c r="C66" s="20"/>
      <c r="D66" s="20"/>
      <c r="E66" s="20"/>
      <c r="F66" s="20"/>
      <c r="G66" s="20"/>
      <c r="H66" s="20"/>
    </row>
    <row r="67" spans="2:10" ht="18.75">
      <c r="B67" s="20"/>
      <c r="C67" s="20"/>
      <c r="D67" s="20"/>
      <c r="E67" s="20"/>
      <c r="F67" s="20"/>
      <c r="G67" s="20"/>
      <c r="H67" s="20"/>
    </row>
    <row r="68" spans="2:10" ht="18.75">
      <c r="B68" s="20"/>
      <c r="C68" s="20"/>
      <c r="D68" s="20"/>
      <c r="E68" s="20"/>
      <c r="F68" s="20"/>
      <c r="G68" s="20"/>
      <c r="H68" s="20"/>
    </row>
    <row r="69" spans="2:10" ht="18.75">
      <c r="B69" s="21"/>
      <c r="C69" s="20"/>
      <c r="D69" s="20"/>
      <c r="E69" s="21"/>
      <c r="F69" s="21"/>
      <c r="G69" s="21"/>
      <c r="H69" s="21"/>
    </row>
    <row r="70" spans="2:10" ht="23.25">
      <c r="B70" s="59" t="s">
        <v>12</v>
      </c>
      <c r="C70" s="24"/>
      <c r="D70" s="24"/>
      <c r="E70" s="86" t="s">
        <v>10</v>
      </c>
      <c r="F70" s="86"/>
      <c r="G70" s="86"/>
      <c r="H70" s="86"/>
    </row>
    <row r="71" spans="2:10" ht="23.25">
      <c r="B71" s="25" t="s">
        <v>13</v>
      </c>
      <c r="C71" s="26"/>
      <c r="D71" s="24"/>
      <c r="E71" s="87" t="s">
        <v>11</v>
      </c>
      <c r="F71" s="87"/>
      <c r="G71" s="87"/>
      <c r="H71" s="87"/>
    </row>
    <row r="72" spans="2:10" ht="18.75">
      <c r="B72" s="20"/>
      <c r="C72" s="20"/>
      <c r="D72" s="20"/>
      <c r="E72" s="20"/>
      <c r="F72" s="20"/>
      <c r="G72" s="20"/>
      <c r="H72" s="20"/>
    </row>
  </sheetData>
  <mergeCells count="20">
    <mergeCell ref="E70:H70"/>
    <mergeCell ref="E71:H71"/>
    <mergeCell ref="E50:G50"/>
    <mergeCell ref="H50:J50"/>
    <mergeCell ref="G7:G8"/>
    <mergeCell ref="H7:J7"/>
    <mergeCell ref="B9:J9"/>
    <mergeCell ref="B13:J13"/>
    <mergeCell ref="B7:B8"/>
    <mergeCell ref="C7:C8"/>
    <mergeCell ref="D7:D8"/>
    <mergeCell ref="E7:E8"/>
    <mergeCell ref="F7:F8"/>
    <mergeCell ref="E62:G62"/>
    <mergeCell ref="H62:J62"/>
    <mergeCell ref="B1:J1"/>
    <mergeCell ref="B2:J2"/>
    <mergeCell ref="B3:J3"/>
    <mergeCell ref="E5:G5"/>
    <mergeCell ref="H5:J5"/>
  </mergeCells>
  <printOptions horizontalCentered="1"/>
  <pageMargins left="0.25" right="0.25" top="0.75" bottom="0.75" header="0.3" footer="0.3"/>
  <pageSetup scale="42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Control 2">
          <controlPr defaultSize="0" r:id="rId5">
            <anchor moveWithCells="1">
              <from>
                <xdr:col>9</xdr:col>
                <xdr:colOff>400050</xdr:colOff>
                <xdr:row>28</xdr:row>
                <xdr:rowOff>371475</xdr:rowOff>
              </from>
              <to>
                <xdr:col>9</xdr:col>
                <xdr:colOff>581025</xdr:colOff>
                <xdr:row>29</xdr:row>
                <xdr:rowOff>142875</xdr:rowOff>
              </to>
            </anchor>
          </controlPr>
        </control>
      </mc:Choice>
      <mc:Fallback>
        <control shapeId="4098" r:id="rId4" name="Control 2"/>
      </mc:Fallback>
    </mc:AlternateContent>
    <mc:AlternateContent xmlns:mc="http://schemas.openxmlformats.org/markup-compatibility/2006">
      <mc:Choice Requires="x14">
        <control shapeId="4097" r:id="rId6" name="Control 1">
          <controlPr defaultSize="0" r:id="rId5">
            <anchor moveWithCells="1">
              <from>
                <xdr:col>9</xdr:col>
                <xdr:colOff>400050</xdr:colOff>
                <xdr:row>28</xdr:row>
                <xdr:rowOff>371475</xdr:rowOff>
              </from>
              <to>
                <xdr:col>9</xdr:col>
                <xdr:colOff>581025</xdr:colOff>
                <xdr:row>29</xdr:row>
                <xdr:rowOff>142875</xdr:rowOff>
              </to>
            </anchor>
          </controlPr>
        </control>
      </mc:Choice>
      <mc:Fallback>
        <control shapeId="4097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 2021</vt:lpstr>
      <vt:lpstr>'1er trim 2021'!Área_de_impresión</vt:lpstr>
      <vt:lpstr>'1er trim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Diana O</cp:lastModifiedBy>
  <cp:lastPrinted>2021-04-15T18:48:23Z</cp:lastPrinted>
  <dcterms:created xsi:type="dcterms:W3CDTF">2019-07-29T16:49:37Z</dcterms:created>
  <dcterms:modified xsi:type="dcterms:W3CDTF">2021-07-15T15:50:21Z</dcterms:modified>
</cp:coreProperties>
</file>