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1\2DO TRIM 2021\TESORERIA\"/>
    </mc:Choice>
  </mc:AlternateContent>
  <bookViews>
    <workbookView xWindow="0" yWindow="0" windowWidth="24000" windowHeight="9435"/>
  </bookViews>
  <sheets>
    <sheet name="2DO trim 2021" sheetId="4" r:id="rId1"/>
  </sheets>
  <definedNames>
    <definedName name="_xlnm._FilterDatabase" localSheetId="0" hidden="1">'2DO trim 2021'!$B$25:$J$31</definedName>
    <definedName name="_xlnm.Print_Area" localSheetId="0">'2DO trim 2021'!$B$1:$J$113</definedName>
    <definedName name="_xlnm.Print_Titles" localSheetId="0">'2DO trim 2021'!$1:$4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4" l="1"/>
  <c r="I45" i="4"/>
  <c r="J45" i="4"/>
  <c r="H46" i="4"/>
  <c r="C70" i="4" l="1"/>
  <c r="C88" i="4" l="1"/>
  <c r="C90" i="4"/>
  <c r="C94" i="4" s="1"/>
  <c r="H92" i="4"/>
  <c r="H93" i="4"/>
  <c r="H91" i="4"/>
  <c r="C102" i="4" l="1"/>
  <c r="C74" i="4" l="1"/>
  <c r="C72" i="4"/>
  <c r="C63" i="4"/>
  <c r="C66" i="4"/>
  <c r="C76" i="4" l="1"/>
  <c r="H60" i="4"/>
  <c r="H19" i="4"/>
  <c r="C31" i="4"/>
  <c r="C14" i="4"/>
  <c r="C59" i="4"/>
  <c r="H58" i="4"/>
  <c r="H57" i="4"/>
  <c r="H56" i="4"/>
  <c r="C22" i="4" l="1"/>
  <c r="C98" i="4" l="1"/>
  <c r="C25" i="4" l="1"/>
  <c r="C20" i="4" l="1"/>
  <c r="H21" i="4" l="1"/>
  <c r="H18" i="4"/>
  <c r="H17" i="4"/>
  <c r="J14" i="4"/>
  <c r="I14" i="4"/>
  <c r="H55" i="4"/>
  <c r="H54" i="4"/>
  <c r="H53" i="4"/>
  <c r="H52" i="4"/>
  <c r="H51" i="4"/>
  <c r="H50" i="4"/>
  <c r="H47" i="4"/>
  <c r="H48" i="4"/>
  <c r="H49" i="4"/>
  <c r="H45" i="4" l="1"/>
  <c r="H14" i="4"/>
  <c r="H67" i="4" l="1"/>
  <c r="J25" i="4"/>
  <c r="I25" i="4"/>
  <c r="H25" i="4"/>
  <c r="C10" i="4"/>
  <c r="C61" i="4" s="1"/>
</calcChain>
</file>

<file path=xl/sharedStrings.xml><?xml version="1.0" encoding="utf-8"?>
<sst xmlns="http://schemas.openxmlformats.org/spreadsheetml/2006/main" count="381" uniqueCount="143">
  <si>
    <t>METAS</t>
  </si>
  <si>
    <t>BENEFICIARIOS</t>
  </si>
  <si>
    <t>ENTIDAD</t>
  </si>
  <si>
    <t>LOCALIDAD</t>
  </si>
  <si>
    <t>CAMPECHE</t>
  </si>
  <si>
    <t>HECELCHAKAN</t>
  </si>
  <si>
    <t>HECELCHAKÁN</t>
  </si>
  <si>
    <t>NA</t>
  </si>
  <si>
    <t>SEGURIDAD Y PROTECCIÓN CIUDADANA</t>
  </si>
  <si>
    <t>TOTAL FORTAMUN</t>
  </si>
  <si>
    <t>ARQ. CARLOS MORENO MOO</t>
  </si>
  <si>
    <t>Director de Planeación y Bienestar</t>
  </si>
  <si>
    <t>C.P. LUIS JORGE POOT MOO</t>
  </si>
  <si>
    <t>Tesorero Municipal</t>
  </si>
  <si>
    <t>ADQUISICIÓN DE UNIFORMES Y EQUIPO PARA EL PERSONAL DE LA POLICIA MUNICIPAL</t>
  </si>
  <si>
    <t xml:space="preserve">HECELCHAKÁN </t>
  </si>
  <si>
    <t>1 ADQ</t>
  </si>
  <si>
    <t>AGUA POTABLE Y ALCANTARILLADO</t>
  </si>
  <si>
    <t xml:space="preserve">MUNICIPIO DE HECELCHAKAN, CAMPECHE </t>
  </si>
  <si>
    <t>OBRA O ACCIÓN</t>
  </si>
  <si>
    <t>COSTO</t>
  </si>
  <si>
    <t>MUNICIPIO</t>
  </si>
  <si>
    <t>T</t>
  </si>
  <si>
    <t>H</t>
  </si>
  <si>
    <t>M</t>
  </si>
  <si>
    <t>ACCIONES</t>
  </si>
  <si>
    <t xml:space="preserve">SERVICIO DE ARRENDAMIENTO PURO SIN OPCIÓN DE COMPRA DE VEHÌCULOS  PARA SUPERVISIÓN DE OBRAS </t>
  </si>
  <si>
    <t>1 SERV</t>
  </si>
  <si>
    <t>OBRAS</t>
  </si>
  <si>
    <t>SC AGUA POTABLE</t>
  </si>
  <si>
    <t>CUMPICH</t>
  </si>
  <si>
    <t>BLANCA FLOR</t>
  </si>
  <si>
    <t>SF   PAVIMENTACIÓN</t>
  </si>
  <si>
    <t>TOTAL FISMDF:</t>
  </si>
  <si>
    <t>U9 INDIRECTOS</t>
  </si>
  <si>
    <t>SERVICIO DE ENERGÍA ELÉCTRICA</t>
  </si>
  <si>
    <t>12 PAGOS</t>
  </si>
  <si>
    <t>PROGRAMA MUNICIPAL DE CONTIGENCIA SANITARIA</t>
  </si>
  <si>
    <t>C2</t>
  </si>
  <si>
    <t>DZOTZIL</t>
  </si>
  <si>
    <t>CHUNKANAN</t>
  </si>
  <si>
    <t>SG ELECTRIFICACIÒN</t>
  </si>
  <si>
    <t>SANTA CRUZ</t>
  </si>
  <si>
    <t>1 PAGO</t>
  </si>
  <si>
    <t>ALIANZA ESTRATEGICA</t>
  </si>
  <si>
    <t>2 PAGOS</t>
  </si>
  <si>
    <t>SH VIVIENDA</t>
  </si>
  <si>
    <t>102 UV</t>
  </si>
  <si>
    <t>PAGO DE ENERGÍA ELECTRICA (HECELCHAKAN Y POMUCH)</t>
  </si>
  <si>
    <t>REHABILITACIÓN DE SISTEMA DE BOMBEO DEL POZO DOS DE LA LOCALIDAD DE CUMPICH</t>
  </si>
  <si>
    <t>REHABILITACIÓN DE CALLE UNO CON DOBLE RIEGO DE SELLO EN HECELCHAKAN LOCALIDAD BLANCA FLOR</t>
  </si>
  <si>
    <t>PROGRAMA MUNICIPAL  DE CONTINGENCIA SANITARIA EN EL MUNICIPIO DE HECELCHAKÁN.(16,000 DESPENSAS)</t>
  </si>
  <si>
    <t xml:space="preserve">PAGO DE DERECHOS DE AGUAS RESIDUALES EN EL MUNICIPIO DE HECELCHAKAN </t>
  </si>
  <si>
    <t>855 m2</t>
  </si>
  <si>
    <t>725 m2</t>
  </si>
  <si>
    <t>745 m2</t>
  </si>
  <si>
    <t>REHABILITACIÓN DE SISTEMA DE BOMBEO DEL POZO TRES DE LA LOCALIDAD DE SANTA CRUZ</t>
  </si>
  <si>
    <t>13 UV</t>
  </si>
  <si>
    <t>4 UV</t>
  </si>
  <si>
    <t>CONSTRUCCIÓN DE TECHO FIRME (NO MATERIAL DE DESECHO NI LAMINA DE CARTON ) EN HECELCHAKÁN LOCALIDAD   POCBOC</t>
  </si>
  <si>
    <t>10 POSTES</t>
  </si>
  <si>
    <t>CONSTRUCCIÓN DE PAVIMENTACION EN HECELCHAKÁN LOCALIDAD ZODZIL CON CARPETA ASFÁLTICA EN LA CALLE CINCO A ENTRE DOS Y CUATRO DE LA LOCALIDAD DE DZOTZIL</t>
  </si>
  <si>
    <t>CONSTRUCCIÓN DE PAVIMENTACION CON CARPETA ASFALTICA EN HECELCHAKÁN LOCALIDAD CHUNKANÁN DE LA CALLE TRECE ENTRE CUATRO Y SEIS MUNICIPIO DE HECELCHAKAN</t>
  </si>
  <si>
    <t>DZOTCHÉN</t>
  </si>
  <si>
    <t xml:space="preserve">CONSTRUCCIÓN DE UN TECHO FIRME  (NO MATERIAL DE DESECHO NI LAMINA DE CARTON)  PARA BENFICIAR A LA AGEB CUATROCIENTOS SESENTA Y SIETE EN HECELCHAKÁN LOCALIDAD  HECELCHAKÁN   </t>
  </si>
  <si>
    <t>POCBOC</t>
  </si>
  <si>
    <t>1 UV</t>
  </si>
  <si>
    <t>6 UV</t>
  </si>
  <si>
    <t>CONSTRUCCIÓN DE TECHO FIRME (NO MATERIAL DE DESECHO NI LAMINA DE CARTÓN) PARA BENEFICIAR A LA AGEB CUATROCIENTOS CUARENTA Y OCHO EN HECELCHAKÁN LOCALIDAD HECELCHAKÁN</t>
  </si>
  <si>
    <t>CONSTRUCCIÓN DE TECHO FIRME (NO MATERIAL DE DESECHO NI LAMINA DE CARTON) PARA BENFICIAR A LA AGEB DOSCIENTOS OCHENTA Y NUEVE EN HECELCHAKÁN LOCALIDAD HECELCHAKÁN</t>
  </si>
  <si>
    <t>11 UV</t>
  </si>
  <si>
    <t>CONSTRUCCIÓN DE TECHO FIRME (NO MATERIAL DE DESECHO NI LAMINA DE CARTON) PARA BENEFICIAR A LA AGEB CUATROCIENTOS CINCUENTA Y DOS EN HECELCHAKÁN LOCALIDAD HECELCHAKÁN</t>
  </si>
  <si>
    <t>7 UV</t>
  </si>
  <si>
    <t>3 UV</t>
  </si>
  <si>
    <t>CONSTRUCCIÓN DE TECHO FIRME (NO MATERIAL DE DESECHO NI LAMINA DE CARTON) PARA BENEFICIAR A LA AGEB CUATROCIENTOS VEINTINUEVE EN HECELCHAKÁN LOCALIDAD HECELCHAKÁN</t>
  </si>
  <si>
    <t>CONSTRUCCIÓN DE TECHO FIRME (NO MATERIAL DE DESECHO NI LAMINA DE CARTON) PARA BENEFICIAR A LA AGEB DOSCIENTOS CINCUENTA Y CINCO EN HECELCHAKÁN LOCALIDAD HECELCHAKÁN</t>
  </si>
  <si>
    <t>CONSTRUCCIÓN DE TECHO FIRME (NO MATERIAL DE DESECHO NI LAMINA DE CARTON) PARA BENEFICIAR A LA AGEB DOSCIENTOS SETENTA Y CUATRO EN HECELCHAKÁN LOCALIDAD HECELCHAKÁN</t>
  </si>
  <si>
    <t>2 UV</t>
  </si>
  <si>
    <t>CONSTRUCCIÓN DE TECHO FIRME (NO MATERIAL DE DESECHO NI LAMINA DE CARTON) PARA BENEFICIAR A LA AGEB CUATROCIENTOS TREINTA Y TRES EN HECELCHAKÁN LOCALIDAD HECELCHAKÁN</t>
  </si>
  <si>
    <t>AMPLIACIÓN DE ELECTRIFICACION  EN  CALLE DIEZ ENTRE DIECISEIS A Y PROLONGACIÓN CALLE SIETE BARRIO LA CONQUISTA EN HECELCHAKÁN LOCALIDAD   HECELCHAKÁN</t>
  </si>
  <si>
    <t>REHABILITACIÓN DE RED O SISTEMA DE AGUA ENTUBADA ACCESO A SERVICIOS BASICOS DE LA VIVIENDA EN HECELCHAKÁN LOCALIDAD DZOTZIL POZO UNO</t>
  </si>
  <si>
    <t>97 UV</t>
  </si>
  <si>
    <t>REHABILITACIÓN DE RED O SISTEMA DE AGUA ENTUBADA ACCESO A SERVICIOS BASICOS DE LA VIVIENDA  EN HECELCHAKÁN LOCALIDAD HECELCHAKÁN POZO UNO LAS GARDENIAS</t>
  </si>
  <si>
    <t>2057 UV</t>
  </si>
  <si>
    <t>MANTENIMIENTO DE POZO DE ABSORCION EN LA  CALLE TRECE CON ESQUINA  CALLE ONCE EN HECELCHAKÁN LOCALIDAD   MONTEBELLO</t>
  </si>
  <si>
    <t>MONTEBELLO</t>
  </si>
  <si>
    <t>54 UV</t>
  </si>
  <si>
    <t>SD DRENAJE Y ALCANTARILLADO</t>
  </si>
  <si>
    <t>AMPLIACIÓN DE ELECTRIFICACION EN CALLE DIEZ PRIVADA UNO LOCALIDAD   HECELCHAKÁN MUNICIPIO HECELCHAKAN</t>
  </si>
  <si>
    <t>2 POSTES</t>
  </si>
  <si>
    <t>CONSTRUCCIÓN DE SEÑALETICA EN HECELCHAKÁN LOCALIDAD HECELCHAKÁN ASENTAMIENTO LA CONQUISTA</t>
  </si>
  <si>
    <t>POMUCH</t>
  </si>
  <si>
    <t>AMPLIACIÓN DE ELECTRIFICACION EN LA SEGUNDA PRIVADA DE LA DIEZ EN HECELCHAKÁN LOCALIDAD HECELCHAKÁN</t>
  </si>
  <si>
    <t>AMPLIACIÓN DE ELECTRIFICACION EN LA TERCERA PRIVADA DE LA DIEZ EN HECELCHAKÁN LOCALIDAD HECELCHAKÁN</t>
  </si>
  <si>
    <t>AMPLIACIÓN DE ELECTRIFICACION EN CALLE VEINTIOCHO ENTRE DIECISIETE Y DIECINUEVE EN HECELCHAKÁN LOCALIDAD HECELCHAKÁN</t>
  </si>
  <si>
    <t>CONSTRUCCIÓN DE SEÑALETICA EN HECELCHAKÁN LOCALIDAD POMUCH ASENTAMIENTO CENTRO POMUCH</t>
  </si>
  <si>
    <t>CONSTRUCCIPON DE PAVIMENTACION CON CARPETA ASFÁLTICA EN LA CALLE DOS ENTRE TRES Y CINCO A DE LA LOCALIDAD DE DZOTZIL DEL MUNICIPIO DE HECELCHAKAN</t>
  </si>
  <si>
    <t>CONSTRUCCION DE PAVIMENTACION CON CARPETA ASFÁLTICA EN LA CALLE CUATRO ENTRE TRES Y CINCO A DE LA LOCALIDAD DE DZOTZIL MUNICIPIO DE HECELCHAKAN</t>
  </si>
  <si>
    <t>CONSTRUCCIÓN DE TECHO FIRME  (NO MATERIAL DE DESECHO NI LAMINA DE CARTON)  EN HECELCHAKÁN LOCALIDAD   DZOTCHÉN</t>
  </si>
  <si>
    <t>AMPLIACIÓN DE ELECTRIFICACION EN CALLE DIECISIETE ENTRE VEINTIOCHO Y VEINTISEIS EN HECELCHAKÁN LOCALIDAD HECELCHAKÁN</t>
  </si>
  <si>
    <t>ND</t>
  </si>
  <si>
    <t>1 POZO</t>
  </si>
  <si>
    <t>MONTO FOPET 2020:</t>
  </si>
  <si>
    <t xml:space="preserve">ADQUISICIÓN DE PINTURA PARA TRÁFICO (PARA SEÑALES DE PASO PEATONAL, GUARNICIONES, PREVENTIVAS, ASCENSO Y DESCENSO ) QUE AYUDARA A MEJORAR Y ORIENTAR LA CIRCULACIÓN DE VEHÍCULOS EN LA LOCALIDAD DE HECELCHAKÁN, MUNICIPIO DE HECELCHAKÁN </t>
  </si>
  <si>
    <t>MONTO   FAIS 2021  :</t>
  </si>
  <si>
    <t>MONTO FORTAMUN 2021:</t>
  </si>
  <si>
    <t>CONSTRUCCIIÒN DEL SISTEMA DE AGUA POTABLE EN HECELCHAKAN LOCALIDAD POMUCH POZO NUEVO</t>
  </si>
  <si>
    <t>SE URBANIZACIÓN</t>
  </si>
  <si>
    <t>AMPLIACIÓN DE ELECTRIFICACIÓN EN CALLE PROLONGACIÓN DE LA DIECISIETE BARRIO SAN JUAN EN HECELCHAKÁN LOCALIDAD HECELCHAKÁN</t>
  </si>
  <si>
    <t>AMPLIACIÓN DE ELECTRIFICACION EN LA CALLE PRIVADA VEINTITRÉS EN HECELCHAKÁN LOCALIDAD HECELCHAKÁN</t>
  </si>
  <si>
    <t>AMPLIACIÓN DE ELECTRIFICACIÓN EN LA CALLE VEINTISEIS EN HECELCHAKÁN LOCALIDAD HECELCHAKÁN</t>
  </si>
  <si>
    <t>CONSTRUCCIÒN DE CUARTOS DORMITORIOS EN HECELCHAKÀN LOCALIDAD POC BOC</t>
  </si>
  <si>
    <t>CONSTRUCCIÓN DE CUARTOS DORMITORIO EN CALLE SIETE EN HECELCHAKÁN LOCALIDAD DZITNUP</t>
  </si>
  <si>
    <t>CUARTOS DORMITORIO EN HECELCHAKÁN LOCALIDAD HECELCHAKÁN ASENTAMIENTO SAN ANTONIO</t>
  </si>
  <si>
    <t>DZITNUP</t>
  </si>
  <si>
    <t>5 UV</t>
  </si>
  <si>
    <t xml:space="preserve">TF </t>
  </si>
  <si>
    <t>CONSTRUCCIÓN DE INFRAESTRUCTURA AGRICOLA CAMINO SACACOSECHAS EN HECELCHAKAN LOCALIDAD DZITNUP (ZONA DE PRODUCCIÓN YALNÓN)</t>
  </si>
  <si>
    <t>17 PZA</t>
  </si>
  <si>
    <t>2  PAGOS</t>
  </si>
  <si>
    <t>PAGO DE PASIVOS</t>
  </si>
  <si>
    <t>ADQUISICIÓN DE 20 LUMINARIAS PARA EL PROGRAMA MUNICIPAL DE SEGURIDAD PÙBLICA EN EL MUNICIPIO DE HECELCHAKAN</t>
  </si>
  <si>
    <t>MONTO FOPET 2021:</t>
  </si>
  <si>
    <t>2 CONT</t>
  </si>
  <si>
    <t>4500 m2</t>
  </si>
  <si>
    <t>3 POSTES</t>
  </si>
  <si>
    <t>4 POSTES</t>
  </si>
  <si>
    <t>8 POSTES</t>
  </si>
  <si>
    <t>MONTO FAFEF 2021:</t>
  </si>
  <si>
    <t>PAVIMENTACIÒN DE DIVERSAS CALLES EN LA LOCALIDAD DE DZITNUP (CALLE 1, CALLE 6 Y CALLE 7)</t>
  </si>
  <si>
    <t>PAVIMENTACIÓN DE DIVERSAS CALLES EN LA LOCALIDAD DE MONTEBELLO (CALLE 4, CALLE 6, CALLE 8 Y CALLE 11)</t>
  </si>
  <si>
    <t>PAVIMENTACIÓN DE DIVERSAS CALLES EN LA LOCALIDAD DE NOHALAL (CALLE 6, CALLE 13, CALLE 15 Y CALLE 16)</t>
  </si>
  <si>
    <t>NOHALAL</t>
  </si>
  <si>
    <t>5856.2 M2</t>
  </si>
  <si>
    <t>5487 M2</t>
  </si>
  <si>
    <t>7144.5 M2</t>
  </si>
  <si>
    <t>TOTAL FOPET 2021</t>
  </si>
  <si>
    <t>MERCADO JOSÈ DEL CARMEN ORTEGÒN (PUESTOS COMERCIALES INTERIORES Y TECHUMBRE DE NAVE) EN HECELCHAKÀN, HECELCHAKÁN (REMODELACIÓN)</t>
  </si>
  <si>
    <t>Programas y Proyectos de Inversión AL SEGUNDO TRIMESTRE 2021 (del 1 de ENERO al  30 de JUNIO DE 2021).</t>
  </si>
  <si>
    <t>DOTACIÒN DE COMBUSTIBLE PARA EL PROGRAMA MUNICIPAL DE SEGURIDAD PUBLICA DE PÙBLICA</t>
  </si>
  <si>
    <t xml:space="preserve">PAGOS </t>
  </si>
  <si>
    <t>476 PZA</t>
  </si>
  <si>
    <t>2 ADQ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</si>
</sst>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\$#,##0.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20"/>
      <color theme="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dobe Caslon Pro"/>
      <family val="1"/>
    </font>
    <font>
      <sz val="18"/>
      <color theme="1"/>
      <name val="Adobe Caslon Pro"/>
      <family val="1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4"/>
      <color theme="0"/>
      <name val="Arial"/>
      <family val="2"/>
    </font>
    <font>
      <b/>
      <sz val="16"/>
      <color theme="1"/>
      <name val="Arial"/>
      <family val="2"/>
    </font>
    <font>
      <sz val="12"/>
      <name val="Arial"/>
      <family val="2"/>
    </font>
    <font>
      <sz val="11"/>
      <color rgb="FF006400"/>
      <name val="Arial"/>
      <family val="2"/>
    </font>
    <font>
      <sz val="12"/>
      <color rgb="FF006400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6A5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04">
    <xf numFmtId="0" fontId="0" fillId="0" borderId="0" xfId="0"/>
    <xf numFmtId="0" fontId="4" fillId="0" borderId="0" xfId="2" applyFont="1" applyAlignment="1">
      <alignment vertical="center" wrapText="1"/>
    </xf>
    <xf numFmtId="0" fontId="4" fillId="0" borderId="0" xfId="2" applyFont="1" applyFill="1" applyAlignment="1">
      <alignment vertical="center" wrapText="1"/>
    </xf>
    <xf numFmtId="164" fontId="8" fillId="0" borderId="1" xfId="2" applyNumberFormat="1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vertical="center" wrapText="1"/>
    </xf>
    <xf numFmtId="0" fontId="9" fillId="0" borderId="0" xfId="2" applyFont="1" applyBorder="1" applyAlignment="1">
      <alignment vertical="center" wrapText="1"/>
    </xf>
    <xf numFmtId="44" fontId="8" fillId="0" borderId="1" xfId="1" applyFont="1" applyFill="1" applyBorder="1" applyAlignment="1">
      <alignment vertical="center" wrapText="1"/>
    </xf>
    <xf numFmtId="44" fontId="10" fillId="5" borderId="1" xfId="1" applyFont="1" applyFill="1" applyBorder="1" applyAlignment="1">
      <alignment vertical="center" wrapText="1"/>
    </xf>
    <xf numFmtId="44" fontId="11" fillId="0" borderId="1" xfId="2" applyNumberFormat="1" applyFont="1" applyFill="1" applyBorder="1" applyAlignment="1">
      <alignment horizontal="center" vertical="center" wrapText="1"/>
    </xf>
    <xf numFmtId="44" fontId="7" fillId="0" borderId="1" xfId="2" applyNumberFormat="1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center" vertical="center" wrapText="1"/>
    </xf>
    <xf numFmtId="44" fontId="10" fillId="0" borderId="0" xfId="1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vertical="center" wrapText="1"/>
    </xf>
    <xf numFmtId="0" fontId="2" fillId="0" borderId="0" xfId="2" applyAlignment="1">
      <alignment vertical="center" wrapText="1"/>
    </xf>
    <xf numFmtId="0" fontId="13" fillId="0" borderId="0" xfId="0" applyFont="1"/>
    <xf numFmtId="0" fontId="13" fillId="0" borderId="2" xfId="0" applyFont="1" applyBorder="1"/>
    <xf numFmtId="0" fontId="2" fillId="0" borderId="0" xfId="2" applyFill="1" applyAlignment="1">
      <alignment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Border="1" applyAlignment="1">
      <alignment horizontal="center"/>
    </xf>
    <xf numFmtId="0" fontId="16" fillId="0" borderId="0" xfId="0" applyFont="1"/>
    <xf numFmtId="3" fontId="10" fillId="5" borderId="1" xfId="2" applyNumberFormat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44" fontId="18" fillId="0" borderId="0" xfId="2" applyNumberFormat="1" applyFont="1" applyBorder="1" applyAlignment="1">
      <alignment horizontal="center" vertical="center" wrapText="1"/>
    </xf>
    <xf numFmtId="0" fontId="20" fillId="3" borderId="10" xfId="2" applyFont="1" applyFill="1" applyBorder="1" applyAlignment="1">
      <alignment horizontal="center" vertical="center" wrapText="1"/>
    </xf>
    <xf numFmtId="0" fontId="21" fillId="4" borderId="11" xfId="2" applyFont="1" applyFill="1" applyBorder="1" applyAlignment="1">
      <alignment horizontal="center" vertical="center" wrapText="1"/>
    </xf>
    <xf numFmtId="0" fontId="21" fillId="0" borderId="11" xfId="2" applyFont="1" applyFill="1" applyBorder="1" applyAlignment="1">
      <alignment vertical="center" wrapText="1"/>
    </xf>
    <xf numFmtId="44" fontId="10" fillId="5" borderId="1" xfId="1" applyFont="1" applyFill="1" applyBorder="1" applyAlignment="1">
      <alignment horizontal="right" vertical="center" wrapText="1"/>
    </xf>
    <xf numFmtId="164" fontId="10" fillId="0" borderId="1" xfId="2" applyNumberFormat="1" applyFont="1" applyFill="1" applyBorder="1" applyAlignment="1">
      <alignment horizontal="right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4" fontId="22" fillId="0" borderId="1" xfId="0" applyNumberFormat="1" applyFont="1" applyBorder="1" applyAlignment="1">
      <alignment vertical="center"/>
    </xf>
    <xf numFmtId="0" fontId="8" fillId="0" borderId="1" xfId="2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 wrapText="1"/>
    </xf>
    <xf numFmtId="0" fontId="23" fillId="0" borderId="0" xfId="0" applyFont="1"/>
    <xf numFmtId="0" fontId="23" fillId="0" borderId="1" xfId="0" applyFont="1" applyFill="1" applyBorder="1"/>
    <xf numFmtId="0" fontId="19" fillId="0" borderId="1" xfId="2" applyFont="1" applyFill="1" applyBorder="1" applyAlignment="1">
      <alignment horizontal="center" vertical="center" wrapText="1"/>
    </xf>
    <xf numFmtId="44" fontId="12" fillId="0" borderId="1" xfId="2" applyNumberFormat="1" applyFont="1" applyFill="1" applyBorder="1" applyAlignment="1">
      <alignment horizontal="center" vertical="center" wrapText="1"/>
    </xf>
    <xf numFmtId="16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4" fillId="0" borderId="11" xfId="0" applyFont="1" applyBorder="1"/>
    <xf numFmtId="0" fontId="24" fillId="0" borderId="12" xfId="0" applyFont="1" applyBorder="1"/>
    <xf numFmtId="0" fontId="2" fillId="0" borderId="0" xfId="2" applyFont="1" applyAlignment="1">
      <alignment vertical="center" wrapText="1"/>
    </xf>
    <xf numFmtId="0" fontId="2" fillId="0" borderId="1" xfId="2" applyFont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/>
    <xf numFmtId="164" fontId="26" fillId="0" borderId="11" xfId="2" applyNumberFormat="1" applyFont="1" applyFill="1" applyBorder="1" applyAlignment="1">
      <alignment vertical="center" wrapText="1"/>
    </xf>
    <xf numFmtId="3" fontId="8" fillId="0" borderId="1" xfId="2" applyNumberFormat="1" applyFont="1" applyFill="1" applyBorder="1" applyAlignment="1">
      <alignment horizontal="center" vertical="center" wrapText="1"/>
    </xf>
    <xf numFmtId="44" fontId="22" fillId="0" borderId="1" xfId="1" applyFont="1" applyFill="1" applyBorder="1" applyAlignment="1">
      <alignment vertical="center"/>
    </xf>
    <xf numFmtId="0" fontId="7" fillId="0" borderId="1" xfId="2" applyFont="1" applyFill="1" applyBorder="1" applyAlignment="1">
      <alignment horizontal="left" vertical="top" wrapText="1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7" fillId="0" borderId="0" xfId="2" applyFont="1" applyBorder="1" applyAlignment="1">
      <alignment vertical="center" wrapText="1"/>
    </xf>
    <xf numFmtId="0" fontId="28" fillId="0" borderId="0" xfId="0" applyFont="1"/>
    <xf numFmtId="0" fontId="2" fillId="0" borderId="0" xfId="2" applyFont="1" applyBorder="1" applyAlignment="1">
      <alignment vertical="center" wrapText="1"/>
    </xf>
    <xf numFmtId="0" fontId="27" fillId="0" borderId="1" xfId="2" applyFont="1" applyFill="1" applyBorder="1" applyAlignment="1">
      <alignment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8" fontId="10" fillId="5" borderId="1" xfId="1" applyNumberFormat="1" applyFont="1" applyFill="1" applyBorder="1" applyAlignment="1">
      <alignment vertical="center" wrapText="1"/>
    </xf>
    <xf numFmtId="8" fontId="8" fillId="0" borderId="1" xfId="1" applyNumberFormat="1" applyFont="1" applyFill="1" applyBorder="1" applyAlignment="1">
      <alignment vertical="center" wrapText="1"/>
    </xf>
    <xf numFmtId="0" fontId="27" fillId="0" borderId="1" xfId="2" applyFont="1" applyBorder="1" applyAlignment="1">
      <alignment horizontal="center" vertical="center" wrapText="1"/>
    </xf>
    <xf numFmtId="0" fontId="27" fillId="0" borderId="0" xfId="2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4" fillId="0" borderId="11" xfId="0" applyFont="1" applyBorder="1" applyAlignment="1">
      <alignment horizontal="center"/>
    </xf>
    <xf numFmtId="44" fontId="24" fillId="0" borderId="11" xfId="1" applyFont="1" applyBorder="1" applyAlignment="1">
      <alignment horizontal="center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top" wrapText="1"/>
    </xf>
    <xf numFmtId="44" fontId="8" fillId="0" borderId="11" xfId="1" applyFont="1" applyFill="1" applyBorder="1" applyAlignment="1">
      <alignment vertical="center" wrapText="1"/>
    </xf>
    <xf numFmtId="0" fontId="30" fillId="0" borderId="11" xfId="0" applyFont="1" applyFill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 wrapText="1"/>
    </xf>
    <xf numFmtId="16" fontId="6" fillId="0" borderId="1" xfId="0" applyNumberFormat="1" applyFont="1" applyFill="1" applyBorder="1" applyAlignment="1">
      <alignment horizontal="center" vertical="center" wrapText="1"/>
    </xf>
    <xf numFmtId="44" fontId="22" fillId="0" borderId="1" xfId="0" applyNumberFormat="1" applyFont="1" applyFill="1" applyBorder="1" applyAlignment="1">
      <alignment vertical="center"/>
    </xf>
    <xf numFmtId="44" fontId="12" fillId="6" borderId="0" xfId="2" applyNumberFormat="1" applyFont="1" applyFill="1" applyBorder="1" applyAlignment="1">
      <alignment horizontal="center" vertical="center" wrapText="1"/>
    </xf>
    <xf numFmtId="0" fontId="19" fillId="6" borderId="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2" fillId="6" borderId="0" xfId="2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9" fillId="3" borderId="4" xfId="2" applyFont="1" applyFill="1" applyBorder="1" applyAlignment="1">
      <alignment horizontal="center" vertical="center" wrapText="1"/>
    </xf>
    <xf numFmtId="0" fontId="19" fillId="3" borderId="9" xfId="2" applyFont="1" applyFill="1" applyBorder="1" applyAlignment="1">
      <alignment horizontal="center" vertical="center" wrapText="1"/>
    </xf>
    <xf numFmtId="0" fontId="21" fillId="3" borderId="5" xfId="2" applyFont="1" applyFill="1" applyBorder="1" applyAlignment="1">
      <alignment horizontal="center" vertical="center" wrapText="1"/>
    </xf>
    <xf numFmtId="0" fontId="21" fillId="3" borderId="6" xfId="2" applyFont="1" applyFill="1" applyBorder="1" applyAlignment="1">
      <alignment horizontal="center" vertical="center" wrapText="1"/>
    </xf>
    <xf numFmtId="0" fontId="21" fillId="3" borderId="7" xfId="2" applyFont="1" applyFill="1" applyBorder="1" applyAlignment="1">
      <alignment horizontal="center" vertical="center" wrapText="1"/>
    </xf>
    <xf numFmtId="0" fontId="21" fillId="5" borderId="1" xfId="2" applyFont="1" applyFill="1" applyBorder="1" applyAlignment="1">
      <alignment horizontal="center" vertical="center" wrapText="1"/>
    </xf>
    <xf numFmtId="0" fontId="19" fillId="3" borderId="3" xfId="2" applyFont="1" applyFill="1" applyBorder="1" applyAlignment="1">
      <alignment horizontal="center" vertical="center" wrapText="1"/>
    </xf>
    <xf numFmtId="0" fontId="19" fillId="3" borderId="8" xfId="2" applyFont="1" applyFill="1" applyBorder="1" applyAlignment="1">
      <alignment horizontal="center" vertical="center" wrapText="1"/>
    </xf>
    <xf numFmtId="0" fontId="28" fillId="0" borderId="0" xfId="0" applyFont="1" applyBorder="1" applyAlignment="1">
      <alignment vertical="center"/>
    </xf>
    <xf numFmtId="0" fontId="23" fillId="0" borderId="0" xfId="0" applyFont="1" applyBorder="1" applyAlignment="1">
      <alignment vertical="top" wrapText="1"/>
    </xf>
    <xf numFmtId="44" fontId="8" fillId="0" borderId="0" xfId="1" applyFont="1" applyFill="1" applyBorder="1" applyAlignment="1">
      <alignment vertical="center" wrapText="1"/>
    </xf>
    <xf numFmtId="0" fontId="2" fillId="0" borderId="0" xfId="2" applyFont="1" applyFill="1" applyBorder="1" applyAlignment="1">
      <alignment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649201</xdr:colOff>
      <xdr:row>0</xdr:row>
      <xdr:rowOff>0</xdr:rowOff>
    </xdr:from>
    <xdr:ext cx="1291892" cy="1323814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55224" y="0"/>
          <a:ext cx="1291892" cy="1323814"/>
        </a:xfrm>
        <a:prstGeom prst="rect">
          <a:avLst/>
        </a:prstGeom>
      </xdr:spPr>
    </xdr:pic>
    <xdr:clientData/>
  </xdr:oneCellAnchor>
  <xdr:oneCellAnchor>
    <xdr:from>
      <xdr:col>0</xdr:col>
      <xdr:colOff>624652</xdr:colOff>
      <xdr:row>0</xdr:row>
      <xdr:rowOff>0</xdr:rowOff>
    </xdr:from>
    <xdr:ext cx="1150462" cy="1301929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4652" y="0"/>
          <a:ext cx="1150462" cy="1301929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364927</xdr:colOff>
          <xdr:row>30</xdr:row>
          <xdr:rowOff>93464</xdr:rowOff>
        </xdr:from>
        <xdr:to>
          <xdr:col>9</xdr:col>
          <xdr:colOff>526852</xdr:colOff>
          <xdr:row>30</xdr:row>
          <xdr:rowOff>236339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364927</xdr:colOff>
          <xdr:row>30</xdr:row>
          <xdr:rowOff>93464</xdr:rowOff>
        </xdr:from>
        <xdr:to>
          <xdr:col>9</xdr:col>
          <xdr:colOff>526852</xdr:colOff>
          <xdr:row>30</xdr:row>
          <xdr:rowOff>236339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>
    <tabColor rgb="FFFFC000"/>
    <pageSetUpPr fitToPage="1"/>
  </sheetPr>
  <dimension ref="A1:M114"/>
  <sheetViews>
    <sheetView tabSelected="1" topLeftCell="A67" zoomScale="64" zoomScaleNormal="64" workbookViewId="0">
      <selection activeCell="M83" sqref="M83"/>
    </sheetView>
  </sheetViews>
  <sheetFormatPr baseColWidth="10" defaultColWidth="11.42578125" defaultRowHeight="12.75"/>
  <cols>
    <col min="1" max="1" width="11.42578125" style="19"/>
    <col min="2" max="2" width="66.7109375" style="19" customWidth="1"/>
    <col min="3" max="3" width="34" style="19" customWidth="1"/>
    <col min="4" max="4" width="18.28515625" style="19" customWidth="1"/>
    <col min="5" max="5" width="27" style="19" customWidth="1"/>
    <col min="6" max="6" width="30.42578125" style="19" customWidth="1"/>
    <col min="7" max="7" width="15.5703125" style="19" customWidth="1"/>
    <col min="8" max="8" width="17" style="19" customWidth="1"/>
    <col min="9" max="9" width="16" style="19" customWidth="1"/>
    <col min="10" max="10" width="17.7109375" style="19" customWidth="1"/>
    <col min="11" max="12" width="11.42578125" style="19"/>
    <col min="13" max="13" width="18.85546875" style="19" customWidth="1"/>
    <col min="14" max="16384" width="11.42578125" style="19"/>
  </cols>
  <sheetData>
    <row r="1" spans="1:13" s="1" customFormat="1" ht="45" customHeight="1">
      <c r="B1" s="86" t="s">
        <v>18</v>
      </c>
      <c r="C1" s="86"/>
      <c r="D1" s="86"/>
      <c r="E1" s="86"/>
      <c r="F1" s="86"/>
      <c r="G1" s="86"/>
      <c r="H1" s="86"/>
      <c r="I1" s="86"/>
      <c r="J1" s="86"/>
    </row>
    <row r="2" spans="1:13" s="1" customFormat="1" ht="50.25" customHeight="1">
      <c r="B2" s="87"/>
      <c r="C2" s="87"/>
      <c r="D2" s="87"/>
      <c r="E2" s="87"/>
      <c r="F2" s="87"/>
      <c r="G2" s="87"/>
      <c r="H2" s="87"/>
      <c r="I2" s="87"/>
      <c r="J2" s="87"/>
    </row>
    <row r="3" spans="1:13" s="1" customFormat="1" ht="45.75" customHeight="1">
      <c r="B3" s="88" t="s">
        <v>138</v>
      </c>
      <c r="C3" s="88"/>
      <c r="D3" s="88"/>
      <c r="E3" s="88"/>
      <c r="F3" s="88"/>
      <c r="G3" s="88"/>
      <c r="H3" s="88"/>
      <c r="I3" s="88"/>
      <c r="J3" s="88"/>
    </row>
    <row r="4" spans="1:13" s="1" customFormat="1" ht="24" customHeight="1">
      <c r="B4" s="58"/>
      <c r="C4" s="58"/>
      <c r="D4" s="58"/>
      <c r="E4" s="58"/>
      <c r="F4" s="58"/>
      <c r="G4" s="58"/>
      <c r="H4" s="58"/>
      <c r="I4" s="58"/>
      <c r="J4" s="58"/>
    </row>
    <row r="5" spans="1:13" s="1" customFormat="1" ht="34.5" customHeight="1">
      <c r="B5" s="2"/>
      <c r="C5" s="2"/>
      <c r="D5" s="2"/>
      <c r="E5" s="89" t="s">
        <v>104</v>
      </c>
      <c r="F5" s="89"/>
      <c r="G5" s="89"/>
      <c r="H5" s="84">
        <v>35496601</v>
      </c>
      <c r="I5" s="84"/>
      <c r="J5" s="84"/>
    </row>
    <row r="6" spans="1:13" s="1" customFormat="1" ht="34.5" customHeight="1" thickBot="1">
      <c r="B6" s="2"/>
      <c r="C6" s="2"/>
      <c r="D6" s="2"/>
      <c r="E6" s="2"/>
      <c r="F6" s="29"/>
      <c r="G6" s="29"/>
      <c r="H6" s="30"/>
      <c r="I6" s="30"/>
      <c r="J6" s="2"/>
    </row>
    <row r="7" spans="1:13" s="1" customFormat="1" ht="42" customHeight="1" thickBot="1">
      <c r="B7" s="98" t="s">
        <v>19</v>
      </c>
      <c r="C7" s="92" t="s">
        <v>20</v>
      </c>
      <c r="D7" s="98" t="s">
        <v>2</v>
      </c>
      <c r="E7" s="98" t="s">
        <v>21</v>
      </c>
      <c r="F7" s="98" t="s">
        <v>3</v>
      </c>
      <c r="G7" s="92" t="s">
        <v>0</v>
      </c>
      <c r="H7" s="94" t="s">
        <v>1</v>
      </c>
      <c r="I7" s="95"/>
      <c r="J7" s="96"/>
    </row>
    <row r="8" spans="1:13" s="1" customFormat="1" ht="33" customHeight="1" thickBot="1">
      <c r="B8" s="99"/>
      <c r="C8" s="93"/>
      <c r="D8" s="99"/>
      <c r="E8" s="99"/>
      <c r="F8" s="99"/>
      <c r="G8" s="93"/>
      <c r="H8" s="31" t="s">
        <v>22</v>
      </c>
      <c r="I8" s="31" t="s">
        <v>23</v>
      </c>
      <c r="J8" s="31" t="s">
        <v>24</v>
      </c>
    </row>
    <row r="9" spans="1:13" s="1" customFormat="1" ht="31.5" customHeight="1">
      <c r="B9" s="97" t="s">
        <v>25</v>
      </c>
      <c r="C9" s="97"/>
      <c r="D9" s="97"/>
      <c r="E9" s="97"/>
      <c r="F9" s="97"/>
      <c r="G9" s="97"/>
      <c r="H9" s="97"/>
      <c r="I9" s="97"/>
      <c r="J9" s="97"/>
    </row>
    <row r="10" spans="1:13" s="1" customFormat="1" ht="27.75" customHeight="1">
      <c r="B10" s="32" t="s">
        <v>34</v>
      </c>
      <c r="C10" s="53">
        <f>SUM(C11:C12)</f>
        <v>1057920</v>
      </c>
      <c r="D10" s="33"/>
      <c r="E10" s="33"/>
      <c r="F10" s="33"/>
      <c r="G10" s="33"/>
      <c r="H10" s="33"/>
      <c r="I10" s="33"/>
      <c r="J10" s="33"/>
    </row>
    <row r="11" spans="1:13" s="6" customFormat="1" ht="42" customHeight="1">
      <c r="B11" s="63" t="s">
        <v>26</v>
      </c>
      <c r="C11" s="3">
        <v>1057920</v>
      </c>
      <c r="D11" s="4" t="s">
        <v>4</v>
      </c>
      <c r="E11" s="4" t="s">
        <v>6</v>
      </c>
      <c r="F11" s="5" t="s">
        <v>6</v>
      </c>
      <c r="G11" s="4" t="s">
        <v>27</v>
      </c>
      <c r="H11" s="4" t="s">
        <v>7</v>
      </c>
      <c r="I11" s="4" t="s">
        <v>7</v>
      </c>
      <c r="J11" s="4" t="s">
        <v>7</v>
      </c>
    </row>
    <row r="12" spans="1:13" s="6" customFormat="1" ht="30" hidden="1" customHeight="1">
      <c r="B12" s="56"/>
      <c r="C12" s="3"/>
      <c r="D12" s="4"/>
      <c r="E12" s="4"/>
      <c r="F12" s="5"/>
      <c r="G12" s="4"/>
      <c r="H12" s="4"/>
      <c r="I12" s="4"/>
      <c r="J12" s="4"/>
    </row>
    <row r="13" spans="1:13" s="6" customFormat="1" ht="35.25" customHeight="1">
      <c r="B13" s="97" t="s">
        <v>28</v>
      </c>
      <c r="C13" s="97"/>
      <c r="D13" s="97"/>
      <c r="E13" s="97"/>
      <c r="F13" s="97"/>
      <c r="G13" s="97"/>
      <c r="H13" s="97"/>
      <c r="I13" s="97"/>
      <c r="J13" s="97"/>
    </row>
    <row r="14" spans="1:13" s="6" customFormat="1" ht="39" customHeight="1">
      <c r="B14" s="39" t="s">
        <v>29</v>
      </c>
      <c r="C14" s="34">
        <f>SUM(C15:C19)</f>
        <v>4019648.79</v>
      </c>
      <c r="D14" s="35"/>
      <c r="E14" s="36"/>
      <c r="F14" s="14"/>
      <c r="G14" s="11"/>
      <c r="H14" s="27">
        <f>SUM(H15:H21)</f>
        <v>20648</v>
      </c>
      <c r="I14" s="27">
        <f>SUM(I15:I21)</f>
        <v>10229</v>
      </c>
      <c r="J14" s="27">
        <f>SUM(J15:J21)</f>
        <v>10419</v>
      </c>
    </row>
    <row r="15" spans="1:13" s="6" customFormat="1" ht="42" customHeight="1">
      <c r="A15" s="64">
        <v>18028</v>
      </c>
      <c r="B15" s="63" t="s">
        <v>56</v>
      </c>
      <c r="C15" s="37">
        <v>275940.31</v>
      </c>
      <c r="D15" s="4" t="s">
        <v>4</v>
      </c>
      <c r="E15" s="4" t="s">
        <v>6</v>
      </c>
      <c r="F15" s="4" t="s">
        <v>42</v>
      </c>
      <c r="G15" s="4" t="s">
        <v>101</v>
      </c>
      <c r="H15" s="54" t="s">
        <v>100</v>
      </c>
      <c r="I15" s="54" t="s">
        <v>100</v>
      </c>
      <c r="J15" s="54" t="s">
        <v>100</v>
      </c>
      <c r="M15" s="62"/>
    </row>
    <row r="16" spans="1:13" s="6" customFormat="1" ht="37.5" customHeight="1">
      <c r="A16" s="64">
        <v>18217</v>
      </c>
      <c r="B16" s="63" t="s">
        <v>49</v>
      </c>
      <c r="C16" s="7">
        <v>534648.06999999995</v>
      </c>
      <c r="D16" s="4" t="s">
        <v>4</v>
      </c>
      <c r="E16" s="4" t="s">
        <v>6</v>
      </c>
      <c r="F16" s="4" t="s">
        <v>30</v>
      </c>
      <c r="G16" s="4" t="s">
        <v>101</v>
      </c>
      <c r="H16" s="54" t="s">
        <v>100</v>
      </c>
      <c r="I16" s="54" t="s">
        <v>100</v>
      </c>
      <c r="J16" s="54" t="s">
        <v>100</v>
      </c>
      <c r="M16" s="62"/>
    </row>
    <row r="17" spans="1:13" s="6" customFormat="1" ht="62.25" customHeight="1">
      <c r="A17" s="64">
        <v>22742</v>
      </c>
      <c r="B17" s="63" t="s">
        <v>80</v>
      </c>
      <c r="C17" s="7">
        <v>325403.13</v>
      </c>
      <c r="D17" s="4" t="s">
        <v>4</v>
      </c>
      <c r="E17" s="4" t="s">
        <v>6</v>
      </c>
      <c r="F17" s="4" t="s">
        <v>39</v>
      </c>
      <c r="G17" s="4" t="s">
        <v>81</v>
      </c>
      <c r="H17" s="54">
        <f>+I17+J17</f>
        <v>485</v>
      </c>
      <c r="I17" s="38">
        <v>242</v>
      </c>
      <c r="J17" s="38">
        <v>243</v>
      </c>
      <c r="M17" s="62"/>
    </row>
    <row r="18" spans="1:13" s="6" customFormat="1" ht="66" customHeight="1">
      <c r="A18" s="64">
        <v>22756</v>
      </c>
      <c r="B18" s="63" t="s">
        <v>82</v>
      </c>
      <c r="C18" s="7">
        <v>383657.3</v>
      </c>
      <c r="D18" s="4" t="s">
        <v>4</v>
      </c>
      <c r="E18" s="4" t="s">
        <v>6</v>
      </c>
      <c r="F18" s="4" t="s">
        <v>6</v>
      </c>
      <c r="G18" s="12" t="s">
        <v>83</v>
      </c>
      <c r="H18" s="54">
        <f t="shared" ref="H18:H21" si="0">+I18+J18</f>
        <v>10285</v>
      </c>
      <c r="I18" s="54">
        <v>4114</v>
      </c>
      <c r="J18" s="54">
        <v>6171</v>
      </c>
      <c r="M18" s="62"/>
    </row>
    <row r="19" spans="1:13" s="6" customFormat="1" ht="46.5" customHeight="1">
      <c r="A19" s="64">
        <v>86580</v>
      </c>
      <c r="B19" s="76" t="s">
        <v>106</v>
      </c>
      <c r="C19" s="7">
        <v>2499999.98</v>
      </c>
      <c r="D19" s="4" t="s">
        <v>4</v>
      </c>
      <c r="E19" s="4" t="s">
        <v>6</v>
      </c>
      <c r="F19" s="4" t="s">
        <v>91</v>
      </c>
      <c r="G19" s="12" t="s">
        <v>101</v>
      </c>
      <c r="H19" s="54">
        <f t="shared" si="0"/>
        <v>9607</v>
      </c>
      <c r="I19" s="54">
        <v>5764</v>
      </c>
      <c r="J19" s="54">
        <v>3843</v>
      </c>
      <c r="M19" s="62"/>
    </row>
    <row r="20" spans="1:13" s="6" customFormat="1" ht="52.5" customHeight="1">
      <c r="A20" s="64"/>
      <c r="B20" s="39" t="s">
        <v>87</v>
      </c>
      <c r="C20" s="8">
        <f>+C21</f>
        <v>249559.49</v>
      </c>
      <c r="D20" s="4"/>
      <c r="E20" s="4"/>
      <c r="F20" s="4"/>
      <c r="G20" s="12"/>
      <c r="H20" s="54"/>
      <c r="I20" s="54"/>
      <c r="J20" s="54"/>
      <c r="M20" s="62"/>
    </row>
    <row r="21" spans="1:13" s="6" customFormat="1" ht="53.25" customHeight="1">
      <c r="A21" s="64">
        <v>23085</v>
      </c>
      <c r="B21" s="63" t="s">
        <v>84</v>
      </c>
      <c r="C21" s="7">
        <v>249559.49</v>
      </c>
      <c r="D21" s="4" t="s">
        <v>4</v>
      </c>
      <c r="E21" s="4" t="s">
        <v>6</v>
      </c>
      <c r="F21" s="4" t="s">
        <v>85</v>
      </c>
      <c r="G21" s="4" t="s">
        <v>86</v>
      </c>
      <c r="H21" s="54">
        <f t="shared" si="0"/>
        <v>271</v>
      </c>
      <c r="I21" s="38">
        <v>109</v>
      </c>
      <c r="J21" s="38">
        <v>162</v>
      </c>
      <c r="M21" s="62"/>
    </row>
    <row r="22" spans="1:13" s="6" customFormat="1" ht="53.25" customHeight="1">
      <c r="A22" s="64"/>
      <c r="B22" s="39" t="s">
        <v>107</v>
      </c>
      <c r="C22" s="8">
        <f>SUM(C23:C24)</f>
        <v>669762.25</v>
      </c>
      <c r="D22" s="4"/>
      <c r="E22" s="4"/>
      <c r="F22" s="4"/>
      <c r="G22" s="4"/>
      <c r="H22" s="54"/>
      <c r="I22" s="38"/>
      <c r="J22" s="38"/>
      <c r="M22" s="62"/>
    </row>
    <row r="23" spans="1:13" s="6" customFormat="1" ht="53.25" customHeight="1">
      <c r="A23" s="64">
        <v>23590</v>
      </c>
      <c r="B23" s="76" t="s">
        <v>90</v>
      </c>
      <c r="C23" s="7">
        <v>640484.88</v>
      </c>
      <c r="D23" s="4" t="s">
        <v>4</v>
      </c>
      <c r="E23" s="4" t="s">
        <v>6</v>
      </c>
      <c r="F23" s="4" t="s">
        <v>6</v>
      </c>
      <c r="G23" s="4" t="s">
        <v>141</v>
      </c>
      <c r="H23" s="54" t="s">
        <v>7</v>
      </c>
      <c r="I23" s="38" t="s">
        <v>7</v>
      </c>
      <c r="J23" s="38" t="s">
        <v>7</v>
      </c>
      <c r="M23" s="62"/>
    </row>
    <row r="24" spans="1:13" s="6" customFormat="1" ht="53.25" customHeight="1">
      <c r="A24" s="64">
        <v>23645</v>
      </c>
      <c r="B24" s="76" t="s">
        <v>95</v>
      </c>
      <c r="C24" s="7">
        <v>29277.37</v>
      </c>
      <c r="D24" s="4" t="s">
        <v>4</v>
      </c>
      <c r="E24" s="4" t="s">
        <v>6</v>
      </c>
      <c r="F24" s="4" t="s">
        <v>91</v>
      </c>
      <c r="G24" s="4" t="s">
        <v>118</v>
      </c>
      <c r="H24" s="54" t="s">
        <v>7</v>
      </c>
      <c r="I24" s="38" t="s">
        <v>7</v>
      </c>
      <c r="J24" s="38" t="s">
        <v>7</v>
      </c>
      <c r="M24" s="62"/>
    </row>
    <row r="25" spans="1:13" s="6" customFormat="1" ht="48" customHeight="1">
      <c r="B25" s="39" t="s">
        <v>32</v>
      </c>
      <c r="C25" s="66">
        <f>SUM(C26:C30)</f>
        <v>3731346.36</v>
      </c>
      <c r="D25" s="9"/>
      <c r="E25" s="10"/>
      <c r="F25" s="4"/>
      <c r="G25" s="11"/>
      <c r="H25" s="27">
        <f>SUM(H26:H30)</f>
        <v>0</v>
      </c>
      <c r="I25" s="27">
        <f>SUM(I26:I30)</f>
        <v>0</v>
      </c>
      <c r="J25" s="27">
        <f>SUM(J26:J30)</f>
        <v>0</v>
      </c>
    </row>
    <row r="26" spans="1:13" s="6" customFormat="1" ht="42" customHeight="1">
      <c r="A26" s="61">
        <v>11150</v>
      </c>
      <c r="B26" s="59" t="s">
        <v>50</v>
      </c>
      <c r="C26" s="67">
        <v>2428355.15</v>
      </c>
      <c r="D26" s="4" t="s">
        <v>4</v>
      </c>
      <c r="E26" s="4" t="s">
        <v>5</v>
      </c>
      <c r="F26" s="4" t="s">
        <v>31</v>
      </c>
      <c r="G26" s="4" t="s">
        <v>124</v>
      </c>
      <c r="H26" s="4" t="s">
        <v>100</v>
      </c>
      <c r="I26" s="4" t="s">
        <v>100</v>
      </c>
      <c r="J26" s="4" t="s">
        <v>100</v>
      </c>
    </row>
    <row r="27" spans="1:13" s="6" customFormat="1" ht="51.75" customHeight="1">
      <c r="A27" s="61">
        <v>11202</v>
      </c>
      <c r="B27" s="59" t="s">
        <v>96</v>
      </c>
      <c r="C27" s="7">
        <v>389945.5</v>
      </c>
      <c r="D27" s="4" t="s">
        <v>4</v>
      </c>
      <c r="E27" s="4" t="s">
        <v>5</v>
      </c>
      <c r="F27" s="4" t="s">
        <v>39</v>
      </c>
      <c r="G27" s="68" t="s">
        <v>53</v>
      </c>
      <c r="H27" s="4" t="s">
        <v>100</v>
      </c>
      <c r="I27" s="4" t="s">
        <v>100</v>
      </c>
      <c r="J27" s="4" t="s">
        <v>100</v>
      </c>
      <c r="L27" s="60"/>
    </row>
    <row r="28" spans="1:13" s="6" customFormat="1" ht="49.5" customHeight="1">
      <c r="A28" s="61">
        <v>11306</v>
      </c>
      <c r="B28" s="59" t="s">
        <v>61</v>
      </c>
      <c r="C28" s="7">
        <v>242613.08</v>
      </c>
      <c r="D28" s="4" t="s">
        <v>4</v>
      </c>
      <c r="E28" s="4" t="s">
        <v>5</v>
      </c>
      <c r="F28" s="4" t="s">
        <v>39</v>
      </c>
      <c r="G28" s="68" t="s">
        <v>53</v>
      </c>
      <c r="H28" s="4" t="s">
        <v>100</v>
      </c>
      <c r="I28" s="4" t="s">
        <v>100</v>
      </c>
      <c r="J28" s="4" t="s">
        <v>100</v>
      </c>
      <c r="L28" s="60"/>
    </row>
    <row r="29" spans="1:13" s="6" customFormat="1" ht="49.5" customHeight="1">
      <c r="A29" s="61">
        <v>11339</v>
      </c>
      <c r="B29" s="59" t="s">
        <v>97</v>
      </c>
      <c r="C29" s="7">
        <v>330655.55</v>
      </c>
      <c r="D29" s="4" t="s">
        <v>4</v>
      </c>
      <c r="E29" s="4" t="s">
        <v>5</v>
      </c>
      <c r="F29" s="4" t="s">
        <v>39</v>
      </c>
      <c r="G29" s="68" t="s">
        <v>54</v>
      </c>
      <c r="H29" s="4" t="s">
        <v>100</v>
      </c>
      <c r="I29" s="4" t="s">
        <v>100</v>
      </c>
      <c r="J29" s="4" t="s">
        <v>100</v>
      </c>
      <c r="L29" s="60"/>
    </row>
    <row r="30" spans="1:13" s="6" customFormat="1" ht="46.5" customHeight="1">
      <c r="A30" s="61">
        <v>11352</v>
      </c>
      <c r="B30" s="59" t="s">
        <v>62</v>
      </c>
      <c r="C30" s="7">
        <v>339777.08</v>
      </c>
      <c r="D30" s="4" t="s">
        <v>4</v>
      </c>
      <c r="E30" s="4" t="s">
        <v>5</v>
      </c>
      <c r="F30" s="4" t="s">
        <v>40</v>
      </c>
      <c r="G30" s="69" t="s">
        <v>55</v>
      </c>
      <c r="H30" s="4" t="s">
        <v>100</v>
      </c>
      <c r="I30" s="4" t="s">
        <v>100</v>
      </c>
      <c r="J30" s="4" t="s">
        <v>100</v>
      </c>
      <c r="L30" s="60"/>
    </row>
    <row r="31" spans="1:13" s="6" customFormat="1" ht="49.5" customHeight="1">
      <c r="B31" s="39" t="s">
        <v>41</v>
      </c>
      <c r="C31" s="8">
        <f>SUM(C32:C40)</f>
        <v>4233236.3600000003</v>
      </c>
      <c r="D31" s="9"/>
      <c r="E31" s="10"/>
      <c r="F31" s="4"/>
      <c r="G31" s="11"/>
      <c r="H31" s="27"/>
      <c r="I31" s="27"/>
      <c r="J31" s="27"/>
    </row>
    <row r="32" spans="1:13" s="6" customFormat="1" ht="46.5" customHeight="1">
      <c r="A32" s="64">
        <v>22710</v>
      </c>
      <c r="B32" s="77" t="s">
        <v>79</v>
      </c>
      <c r="C32" s="7">
        <v>964149.82</v>
      </c>
      <c r="D32" s="4" t="s">
        <v>4</v>
      </c>
      <c r="E32" s="4" t="s">
        <v>5</v>
      </c>
      <c r="F32" s="4" t="s">
        <v>5</v>
      </c>
      <c r="G32" s="4" t="s">
        <v>60</v>
      </c>
      <c r="H32" s="4" t="s">
        <v>100</v>
      </c>
      <c r="I32" s="4" t="s">
        <v>100</v>
      </c>
      <c r="J32" s="4" t="s">
        <v>100</v>
      </c>
    </row>
    <row r="33" spans="1:10" s="6" customFormat="1" ht="30.75" customHeight="1">
      <c r="A33" s="64">
        <v>23659</v>
      </c>
      <c r="B33" s="77" t="s">
        <v>88</v>
      </c>
      <c r="C33" s="7">
        <v>150764.89000000001</v>
      </c>
      <c r="D33" s="4" t="s">
        <v>4</v>
      </c>
      <c r="E33" s="4" t="s">
        <v>5</v>
      </c>
      <c r="F33" s="4" t="s">
        <v>5</v>
      </c>
      <c r="G33" s="4" t="s">
        <v>89</v>
      </c>
      <c r="H33" s="4" t="s">
        <v>100</v>
      </c>
      <c r="I33" s="4" t="s">
        <v>100</v>
      </c>
      <c r="J33" s="4" t="s">
        <v>100</v>
      </c>
    </row>
    <row r="34" spans="1:10" s="6" customFormat="1" ht="33" customHeight="1">
      <c r="A34" s="64">
        <v>23709</v>
      </c>
      <c r="B34" s="77" t="s">
        <v>92</v>
      </c>
      <c r="C34" s="7">
        <v>135846.62</v>
      </c>
      <c r="D34" s="4" t="s">
        <v>4</v>
      </c>
      <c r="E34" s="4" t="s">
        <v>5</v>
      </c>
      <c r="F34" s="4" t="s">
        <v>5</v>
      </c>
      <c r="G34" s="4" t="s">
        <v>89</v>
      </c>
      <c r="H34" s="4" t="s">
        <v>100</v>
      </c>
      <c r="I34" s="4" t="s">
        <v>100</v>
      </c>
      <c r="J34" s="4" t="s">
        <v>100</v>
      </c>
    </row>
    <row r="35" spans="1:10" s="6" customFormat="1" ht="32.25" customHeight="1">
      <c r="A35" s="64">
        <v>23733</v>
      </c>
      <c r="B35" s="77" t="s">
        <v>93</v>
      </c>
      <c r="C35" s="7">
        <v>186004.09</v>
      </c>
      <c r="D35" s="4" t="s">
        <v>4</v>
      </c>
      <c r="E35" s="4" t="s">
        <v>5</v>
      </c>
      <c r="F35" s="4" t="s">
        <v>5</v>
      </c>
      <c r="G35" s="4" t="s">
        <v>89</v>
      </c>
      <c r="H35" s="4" t="s">
        <v>100</v>
      </c>
      <c r="I35" s="4" t="s">
        <v>100</v>
      </c>
      <c r="J35" s="4" t="s">
        <v>100</v>
      </c>
    </row>
    <row r="36" spans="1:10" s="6" customFormat="1" ht="50.25" customHeight="1">
      <c r="A36" s="64">
        <v>23741</v>
      </c>
      <c r="B36" s="59" t="s">
        <v>99</v>
      </c>
      <c r="C36" s="7">
        <v>710975.88</v>
      </c>
      <c r="D36" s="4" t="s">
        <v>4</v>
      </c>
      <c r="E36" s="4" t="s">
        <v>5</v>
      </c>
      <c r="F36" s="4" t="s">
        <v>5</v>
      </c>
      <c r="G36" s="4" t="s">
        <v>125</v>
      </c>
      <c r="H36" s="4" t="s">
        <v>100</v>
      </c>
      <c r="I36" s="4" t="s">
        <v>100</v>
      </c>
      <c r="J36" s="4" t="s">
        <v>100</v>
      </c>
    </row>
    <row r="37" spans="1:10" s="6" customFormat="1" ht="52.5" customHeight="1">
      <c r="A37" s="64">
        <v>23759</v>
      </c>
      <c r="B37" s="59" t="s">
        <v>94</v>
      </c>
      <c r="C37" s="7">
        <v>772425.24</v>
      </c>
      <c r="D37" s="4" t="s">
        <v>4</v>
      </c>
      <c r="E37" s="4" t="s">
        <v>5</v>
      </c>
      <c r="F37" s="4" t="s">
        <v>5</v>
      </c>
      <c r="G37" s="4" t="s">
        <v>126</v>
      </c>
      <c r="H37" s="4" t="s">
        <v>100</v>
      </c>
      <c r="I37" s="4" t="s">
        <v>100</v>
      </c>
      <c r="J37" s="4" t="s">
        <v>100</v>
      </c>
    </row>
    <row r="38" spans="1:10" s="6" customFormat="1" ht="49.5" customHeight="1">
      <c r="A38" s="64">
        <v>55429</v>
      </c>
      <c r="B38" s="59" t="s">
        <v>108</v>
      </c>
      <c r="C38" s="78">
        <v>797649.94</v>
      </c>
      <c r="D38" s="4" t="s">
        <v>4</v>
      </c>
      <c r="E38" s="4" t="s">
        <v>5</v>
      </c>
      <c r="F38" s="4" t="s">
        <v>5</v>
      </c>
      <c r="G38" s="4" t="s">
        <v>127</v>
      </c>
      <c r="H38" s="4" t="s">
        <v>100</v>
      </c>
      <c r="I38" s="4" t="s">
        <v>100</v>
      </c>
      <c r="J38" s="4" t="s">
        <v>100</v>
      </c>
    </row>
    <row r="39" spans="1:10" s="6" customFormat="1" ht="48" customHeight="1">
      <c r="A39" s="64">
        <v>61782</v>
      </c>
      <c r="B39" s="59" t="s">
        <v>109</v>
      </c>
      <c r="C39" s="78">
        <v>254385.92000000001</v>
      </c>
      <c r="D39" s="4" t="s">
        <v>4</v>
      </c>
      <c r="E39" s="4" t="s">
        <v>5</v>
      </c>
      <c r="F39" s="4" t="s">
        <v>5</v>
      </c>
      <c r="G39" s="4" t="s">
        <v>126</v>
      </c>
      <c r="H39" s="4" t="s">
        <v>100</v>
      </c>
      <c r="I39" s="4" t="s">
        <v>100</v>
      </c>
      <c r="J39" s="4" t="s">
        <v>100</v>
      </c>
    </row>
    <row r="40" spans="1:10" s="6" customFormat="1" ht="37.5" customHeight="1">
      <c r="A40" s="64">
        <v>65074</v>
      </c>
      <c r="B40" s="59" t="s">
        <v>110</v>
      </c>
      <c r="C40" s="7">
        <v>261033.96</v>
      </c>
      <c r="D40" s="4" t="s">
        <v>4</v>
      </c>
      <c r="E40" s="4" t="s">
        <v>5</v>
      </c>
      <c r="F40" s="4" t="s">
        <v>5</v>
      </c>
      <c r="G40" s="4" t="s">
        <v>125</v>
      </c>
      <c r="H40" s="4" t="s">
        <v>100</v>
      </c>
      <c r="I40" s="4" t="s">
        <v>100</v>
      </c>
      <c r="J40" s="4" t="s">
        <v>100</v>
      </c>
    </row>
    <row r="41" spans="1:10" s="6" customFormat="1" ht="37.5" customHeight="1">
      <c r="A41" s="100"/>
      <c r="B41" s="101"/>
      <c r="C41" s="102"/>
      <c r="D41" s="80"/>
      <c r="E41" s="80"/>
      <c r="F41" s="80"/>
      <c r="G41" s="80"/>
      <c r="H41" s="80"/>
      <c r="I41" s="80"/>
      <c r="J41" s="80"/>
    </row>
    <row r="42" spans="1:10" s="6" customFormat="1" ht="37.5" customHeight="1">
      <c r="A42" s="100"/>
      <c r="B42" s="101"/>
      <c r="C42" s="102"/>
      <c r="D42" s="80"/>
      <c r="E42" s="80"/>
      <c r="F42" s="80"/>
      <c r="G42" s="80"/>
      <c r="H42" s="80"/>
      <c r="I42" s="80"/>
      <c r="J42" s="80"/>
    </row>
    <row r="43" spans="1:10" s="6" customFormat="1" ht="37.5" customHeight="1">
      <c r="A43" s="100"/>
      <c r="B43" s="101"/>
      <c r="C43" s="102"/>
      <c r="D43" s="80"/>
      <c r="E43" s="80"/>
      <c r="F43" s="80"/>
      <c r="G43" s="80"/>
      <c r="H43" s="80"/>
      <c r="I43" s="80"/>
      <c r="J43" s="80"/>
    </row>
    <row r="44" spans="1:10" s="6" customFormat="1" ht="60.75" customHeight="1">
      <c r="A44" s="100"/>
      <c r="B44" s="101"/>
      <c r="C44" s="102"/>
      <c r="D44" s="80"/>
      <c r="E44" s="80"/>
      <c r="F44" s="80"/>
      <c r="G44" s="80"/>
      <c r="H44" s="80"/>
      <c r="I44" s="80"/>
      <c r="J44" s="80"/>
    </row>
    <row r="45" spans="1:10" s="1" customFormat="1" ht="51" customHeight="1">
      <c r="B45" s="39" t="s">
        <v>46</v>
      </c>
      <c r="C45" s="8">
        <f>SUM(C46:C58)</f>
        <v>7343040.8899999997</v>
      </c>
      <c r="D45" s="9"/>
      <c r="E45" s="10"/>
      <c r="F45" s="4"/>
      <c r="G45" s="11" t="s">
        <v>47</v>
      </c>
      <c r="H45" s="27">
        <f>SUM(H46:H55)</f>
        <v>460</v>
      </c>
      <c r="I45" s="27">
        <f t="shared" ref="I45:J45" si="1">SUM(I46:I55)</f>
        <v>184</v>
      </c>
      <c r="J45" s="27">
        <f t="shared" si="1"/>
        <v>276</v>
      </c>
    </row>
    <row r="46" spans="1:10" s="1" customFormat="1" ht="46.5" customHeight="1">
      <c r="A46" s="65">
        <v>21733</v>
      </c>
      <c r="B46" s="59" t="s">
        <v>98</v>
      </c>
      <c r="C46" s="7">
        <v>815899.02</v>
      </c>
      <c r="D46" s="4" t="s">
        <v>4</v>
      </c>
      <c r="E46" s="4" t="s">
        <v>5</v>
      </c>
      <c r="F46" s="4" t="s">
        <v>63</v>
      </c>
      <c r="G46" s="4" t="s">
        <v>57</v>
      </c>
      <c r="H46" s="12">
        <f>SUM(I46:J46)</f>
        <v>65</v>
      </c>
      <c r="I46" s="4">
        <v>26</v>
      </c>
      <c r="J46" s="4">
        <v>39</v>
      </c>
    </row>
    <row r="47" spans="1:10" s="1" customFormat="1" ht="42" customHeight="1">
      <c r="A47" s="65">
        <v>21858</v>
      </c>
      <c r="B47" s="59" t="s">
        <v>59</v>
      </c>
      <c r="C47" s="7">
        <v>3199643.16</v>
      </c>
      <c r="D47" s="4" t="s">
        <v>4</v>
      </c>
      <c r="E47" s="4" t="s">
        <v>5</v>
      </c>
      <c r="F47" s="4" t="s">
        <v>65</v>
      </c>
      <c r="G47" s="4" t="s">
        <v>58</v>
      </c>
      <c r="H47" s="12">
        <f t="shared" ref="H47:H60" si="2">SUM(I47:J47)</f>
        <v>235</v>
      </c>
      <c r="I47" s="4">
        <v>94</v>
      </c>
      <c r="J47" s="4">
        <v>141</v>
      </c>
    </row>
    <row r="48" spans="1:10" s="1" customFormat="1" ht="63" customHeight="1">
      <c r="A48" s="65">
        <v>22538</v>
      </c>
      <c r="B48" s="59" t="s">
        <v>64</v>
      </c>
      <c r="C48" s="7">
        <v>69030.02</v>
      </c>
      <c r="D48" s="4" t="s">
        <v>4</v>
      </c>
      <c r="E48" s="4" t="s">
        <v>5</v>
      </c>
      <c r="F48" s="4" t="s">
        <v>5</v>
      </c>
      <c r="G48" s="4" t="s">
        <v>66</v>
      </c>
      <c r="H48" s="12">
        <f t="shared" si="2"/>
        <v>5</v>
      </c>
      <c r="I48" s="4">
        <v>2</v>
      </c>
      <c r="J48" s="4">
        <v>3</v>
      </c>
    </row>
    <row r="49" spans="1:10" s="1" customFormat="1" ht="63" customHeight="1">
      <c r="A49" s="65">
        <v>22557</v>
      </c>
      <c r="B49" s="59" t="s">
        <v>68</v>
      </c>
      <c r="C49" s="7">
        <v>483406.03</v>
      </c>
      <c r="D49" s="4" t="s">
        <v>4</v>
      </c>
      <c r="E49" s="4" t="s">
        <v>5</v>
      </c>
      <c r="F49" s="4" t="s">
        <v>5</v>
      </c>
      <c r="G49" s="4" t="s">
        <v>67</v>
      </c>
      <c r="H49" s="12">
        <f t="shared" si="2"/>
        <v>30</v>
      </c>
      <c r="I49" s="4">
        <v>12</v>
      </c>
      <c r="J49" s="4">
        <v>18</v>
      </c>
    </row>
    <row r="50" spans="1:10" s="1" customFormat="1" ht="63" customHeight="1">
      <c r="A50" s="65">
        <v>22563</v>
      </c>
      <c r="B50" s="59" t="s">
        <v>69</v>
      </c>
      <c r="C50" s="7">
        <v>72364.570000000007</v>
      </c>
      <c r="D50" s="4" t="s">
        <v>4</v>
      </c>
      <c r="E50" s="4" t="s">
        <v>5</v>
      </c>
      <c r="F50" s="4" t="s">
        <v>5</v>
      </c>
      <c r="G50" s="4" t="s">
        <v>66</v>
      </c>
      <c r="H50" s="12">
        <f t="shared" si="2"/>
        <v>5</v>
      </c>
      <c r="I50" s="4">
        <v>2</v>
      </c>
      <c r="J50" s="4">
        <v>3</v>
      </c>
    </row>
    <row r="51" spans="1:10" s="1" customFormat="1" ht="59.25" customHeight="1">
      <c r="A51" s="65">
        <v>22569</v>
      </c>
      <c r="B51" s="59" t="s">
        <v>71</v>
      </c>
      <c r="C51" s="7">
        <v>725923.66</v>
      </c>
      <c r="D51" s="4" t="s">
        <v>4</v>
      </c>
      <c r="E51" s="4" t="s">
        <v>5</v>
      </c>
      <c r="F51" s="4" t="s">
        <v>5</v>
      </c>
      <c r="G51" s="4" t="s">
        <v>70</v>
      </c>
      <c r="H51" s="12">
        <f t="shared" si="2"/>
        <v>55</v>
      </c>
      <c r="I51" s="4">
        <v>22</v>
      </c>
      <c r="J51" s="4">
        <v>33</v>
      </c>
    </row>
    <row r="52" spans="1:10" s="1" customFormat="1" ht="57.75" customHeight="1">
      <c r="A52" s="65">
        <v>22588</v>
      </c>
      <c r="B52" s="59" t="s">
        <v>74</v>
      </c>
      <c r="C52" s="7">
        <v>524974.77</v>
      </c>
      <c r="D52" s="4" t="s">
        <v>4</v>
      </c>
      <c r="E52" s="4" t="s">
        <v>5</v>
      </c>
      <c r="F52" s="4" t="s">
        <v>5</v>
      </c>
      <c r="G52" s="4" t="s">
        <v>72</v>
      </c>
      <c r="H52" s="12">
        <f t="shared" si="2"/>
        <v>35</v>
      </c>
      <c r="I52" s="4">
        <v>14</v>
      </c>
      <c r="J52" s="4">
        <v>21</v>
      </c>
    </row>
    <row r="53" spans="1:10" s="1" customFormat="1" ht="46.5" customHeight="1">
      <c r="A53" s="65">
        <v>22601</v>
      </c>
      <c r="B53" s="59" t="s">
        <v>75</v>
      </c>
      <c r="C53" s="7">
        <v>63550.37</v>
      </c>
      <c r="D53" s="4" t="s">
        <v>4</v>
      </c>
      <c r="E53" s="4" t="s">
        <v>5</v>
      </c>
      <c r="F53" s="4" t="s">
        <v>5</v>
      </c>
      <c r="G53" s="4" t="s">
        <v>66</v>
      </c>
      <c r="H53" s="12">
        <f t="shared" si="2"/>
        <v>5</v>
      </c>
      <c r="I53" s="4">
        <v>2</v>
      </c>
      <c r="J53" s="4">
        <v>3</v>
      </c>
    </row>
    <row r="54" spans="1:10" s="1" customFormat="1" ht="45" customHeight="1">
      <c r="A54" s="65">
        <v>22608</v>
      </c>
      <c r="B54" s="59" t="s">
        <v>76</v>
      </c>
      <c r="C54" s="7">
        <v>200966.47</v>
      </c>
      <c r="D54" s="4" t="s">
        <v>4</v>
      </c>
      <c r="E54" s="4" t="s">
        <v>5</v>
      </c>
      <c r="F54" s="4" t="s">
        <v>5</v>
      </c>
      <c r="G54" s="4" t="s">
        <v>73</v>
      </c>
      <c r="H54" s="12">
        <f t="shared" si="2"/>
        <v>15</v>
      </c>
      <c r="I54" s="4">
        <v>6</v>
      </c>
      <c r="J54" s="4">
        <v>9</v>
      </c>
    </row>
    <row r="55" spans="1:10" s="1" customFormat="1" ht="59.25" customHeight="1">
      <c r="A55" s="65">
        <v>22618</v>
      </c>
      <c r="B55" s="59" t="s">
        <v>78</v>
      </c>
      <c r="C55" s="7">
        <v>137282.82999999999</v>
      </c>
      <c r="D55" s="4" t="s">
        <v>4</v>
      </c>
      <c r="E55" s="4" t="s">
        <v>5</v>
      </c>
      <c r="F55" s="4" t="s">
        <v>5</v>
      </c>
      <c r="G55" s="4" t="s">
        <v>77</v>
      </c>
      <c r="H55" s="12">
        <f t="shared" si="2"/>
        <v>10</v>
      </c>
      <c r="I55" s="4">
        <v>4</v>
      </c>
      <c r="J55" s="4">
        <v>6</v>
      </c>
    </row>
    <row r="56" spans="1:10" s="1" customFormat="1" ht="37.5" customHeight="1">
      <c r="A56" s="65">
        <v>73446</v>
      </c>
      <c r="B56" s="76" t="s">
        <v>111</v>
      </c>
      <c r="C56" s="7">
        <v>749999.97</v>
      </c>
      <c r="D56" s="4" t="s">
        <v>4</v>
      </c>
      <c r="E56" s="4" t="s">
        <v>5</v>
      </c>
      <c r="F56" s="4" t="s">
        <v>65</v>
      </c>
      <c r="G56" s="4" t="s">
        <v>115</v>
      </c>
      <c r="H56" s="12">
        <f t="shared" si="2"/>
        <v>25</v>
      </c>
      <c r="I56" s="4">
        <v>10</v>
      </c>
      <c r="J56" s="4">
        <v>15</v>
      </c>
    </row>
    <row r="57" spans="1:10" s="1" customFormat="1" ht="44.25" customHeight="1">
      <c r="A57" s="65">
        <v>73460</v>
      </c>
      <c r="B57" s="76" t="s">
        <v>112</v>
      </c>
      <c r="C57" s="7">
        <v>150000.01</v>
      </c>
      <c r="D57" s="4" t="s">
        <v>4</v>
      </c>
      <c r="E57" s="4" t="s">
        <v>5</v>
      </c>
      <c r="F57" s="4" t="s">
        <v>114</v>
      </c>
      <c r="G57" s="4" t="s">
        <v>66</v>
      </c>
      <c r="H57" s="12">
        <f t="shared" si="2"/>
        <v>5</v>
      </c>
      <c r="I57" s="4">
        <v>3</v>
      </c>
      <c r="J57" s="4">
        <v>2</v>
      </c>
    </row>
    <row r="58" spans="1:10" s="1" customFormat="1" ht="35.25" customHeight="1">
      <c r="A58" s="65">
        <v>82131</v>
      </c>
      <c r="B58" s="76" t="s">
        <v>113</v>
      </c>
      <c r="C58" s="7">
        <v>150000.01</v>
      </c>
      <c r="D58" s="4" t="s">
        <v>4</v>
      </c>
      <c r="E58" s="4" t="s">
        <v>5</v>
      </c>
      <c r="F58" s="4" t="s">
        <v>5</v>
      </c>
      <c r="G58" s="4" t="s">
        <v>66</v>
      </c>
      <c r="H58" s="12">
        <f t="shared" si="2"/>
        <v>5</v>
      </c>
      <c r="I58" s="4">
        <v>3</v>
      </c>
      <c r="J58" s="4">
        <v>2</v>
      </c>
    </row>
    <row r="59" spans="1:10" s="1" customFormat="1" ht="35.25" customHeight="1">
      <c r="A59" s="65"/>
      <c r="B59" s="39" t="s">
        <v>116</v>
      </c>
      <c r="C59" s="8">
        <f>+C60</f>
        <v>3153181.6</v>
      </c>
      <c r="D59" s="4"/>
      <c r="E59" s="4"/>
      <c r="F59" s="4"/>
      <c r="G59" s="4"/>
      <c r="H59" s="12"/>
      <c r="I59" s="4"/>
      <c r="J59" s="4"/>
    </row>
    <row r="60" spans="1:10" s="1" customFormat="1" ht="48.75" customHeight="1">
      <c r="A60" s="65">
        <v>58766</v>
      </c>
      <c r="B60" s="79" t="s">
        <v>117</v>
      </c>
      <c r="C60" s="78">
        <v>3153181.6</v>
      </c>
      <c r="D60" s="4" t="s">
        <v>4</v>
      </c>
      <c r="E60" s="4" t="s">
        <v>5</v>
      </c>
      <c r="F60" s="4" t="s">
        <v>114</v>
      </c>
      <c r="G60" s="4"/>
      <c r="H60" s="12">
        <f t="shared" si="2"/>
        <v>1050</v>
      </c>
      <c r="I60" s="4">
        <v>630</v>
      </c>
      <c r="J60" s="4">
        <v>420</v>
      </c>
    </row>
    <row r="61" spans="1:10" s="1" customFormat="1" ht="47.25" customHeight="1">
      <c r="B61" s="28" t="s">
        <v>33</v>
      </c>
      <c r="C61" s="8">
        <f>+C45+C31+C25+C22+C20+C14+C10+C59</f>
        <v>24457695.740000002</v>
      </c>
      <c r="D61" s="16"/>
      <c r="E61" s="16"/>
      <c r="F61" s="16"/>
      <c r="G61" s="17"/>
      <c r="H61" s="18"/>
      <c r="I61" s="18"/>
      <c r="J61" s="18"/>
    </row>
    <row r="62" spans="1:10" ht="51.75" customHeight="1">
      <c r="B62" s="40"/>
      <c r="C62" s="40"/>
      <c r="D62" s="40"/>
      <c r="E62" s="85" t="s">
        <v>105</v>
      </c>
      <c r="F62" s="85"/>
      <c r="G62" s="85"/>
      <c r="H62" s="84">
        <v>22293274</v>
      </c>
      <c r="I62" s="84"/>
      <c r="J62" s="84"/>
    </row>
    <row r="63" spans="1:10" s="22" customFormat="1" ht="39.75" customHeight="1">
      <c r="B63" s="39" t="s">
        <v>35</v>
      </c>
      <c r="C63" s="8">
        <f>SUM(C64:C65)</f>
        <v>7990579.1499999994</v>
      </c>
      <c r="D63" s="41"/>
      <c r="E63" s="42"/>
      <c r="F63" s="42"/>
      <c r="G63" s="42"/>
      <c r="H63" s="43"/>
      <c r="I63" s="43"/>
      <c r="J63" s="43"/>
    </row>
    <row r="64" spans="1:10" s="22" customFormat="1" ht="24" customHeight="1">
      <c r="B64" s="70" t="s">
        <v>48</v>
      </c>
      <c r="C64" s="55">
        <v>7490577.9299999997</v>
      </c>
      <c r="D64" s="45" t="s">
        <v>4</v>
      </c>
      <c r="E64" s="45" t="s">
        <v>6</v>
      </c>
      <c r="F64" s="45" t="s">
        <v>15</v>
      </c>
      <c r="G64" s="44" t="s">
        <v>36</v>
      </c>
      <c r="H64" s="45" t="s">
        <v>7</v>
      </c>
      <c r="I64" s="45" t="s">
        <v>7</v>
      </c>
      <c r="J64" s="45" t="s">
        <v>7</v>
      </c>
    </row>
    <row r="65" spans="2:10" s="22" customFormat="1" ht="36" customHeight="1">
      <c r="B65" s="70" t="s">
        <v>44</v>
      </c>
      <c r="C65" s="7">
        <v>500001.22</v>
      </c>
      <c r="D65" s="45" t="s">
        <v>4</v>
      </c>
      <c r="E65" s="45" t="s">
        <v>6</v>
      </c>
      <c r="F65" s="45" t="s">
        <v>15</v>
      </c>
      <c r="G65" s="44" t="s">
        <v>45</v>
      </c>
      <c r="H65" s="45" t="s">
        <v>7</v>
      </c>
      <c r="I65" s="45" t="s">
        <v>7</v>
      </c>
      <c r="J65" s="45" t="s">
        <v>7</v>
      </c>
    </row>
    <row r="66" spans="2:10" ht="39.75" customHeight="1">
      <c r="B66" s="39" t="s">
        <v>8</v>
      </c>
      <c r="C66" s="8">
        <f>SUM(C67:C68)</f>
        <v>586293.43999999994</v>
      </c>
      <c r="D66" s="72"/>
      <c r="E66" s="72"/>
      <c r="F66" s="71"/>
      <c r="G66" s="46"/>
      <c r="H66" s="47"/>
      <c r="I66" s="48"/>
      <c r="J66" s="48"/>
    </row>
    <row r="67" spans="2:10" ht="32.25" customHeight="1">
      <c r="B67" s="59" t="s">
        <v>14</v>
      </c>
      <c r="C67" s="3">
        <v>507124.25</v>
      </c>
      <c r="D67" s="45" t="s">
        <v>4</v>
      </c>
      <c r="E67" s="45" t="s">
        <v>6</v>
      </c>
      <c r="F67" s="45" t="s">
        <v>15</v>
      </c>
      <c r="G67" s="45" t="s">
        <v>16</v>
      </c>
      <c r="H67" s="45">
        <f>SUM(I67:J67)</f>
        <v>68</v>
      </c>
      <c r="I67" s="45">
        <v>68</v>
      </c>
      <c r="J67" s="45">
        <v>0</v>
      </c>
    </row>
    <row r="68" spans="2:10" ht="49.5" customHeight="1">
      <c r="B68" s="59" t="s">
        <v>121</v>
      </c>
      <c r="C68" s="3">
        <v>79169.19</v>
      </c>
      <c r="D68" s="45" t="s">
        <v>4</v>
      </c>
      <c r="E68" s="45" t="s">
        <v>6</v>
      </c>
      <c r="F68" s="45" t="s">
        <v>15</v>
      </c>
      <c r="G68" s="45" t="s">
        <v>16</v>
      </c>
      <c r="H68" s="45" t="s">
        <v>7</v>
      </c>
      <c r="I68" s="45" t="s">
        <v>7</v>
      </c>
      <c r="J68" s="45" t="s">
        <v>7</v>
      </c>
    </row>
    <row r="69" spans="2:10" ht="49.5" customHeight="1">
      <c r="B69" s="59" t="s">
        <v>139</v>
      </c>
      <c r="C69" s="3">
        <v>100000</v>
      </c>
      <c r="D69" s="45" t="s">
        <v>4</v>
      </c>
      <c r="E69" s="45" t="s">
        <v>6</v>
      </c>
      <c r="F69" s="45" t="s">
        <v>15</v>
      </c>
      <c r="G69" s="45" t="s">
        <v>142</v>
      </c>
      <c r="H69" s="45" t="s">
        <v>7</v>
      </c>
      <c r="I69" s="45" t="s">
        <v>7</v>
      </c>
      <c r="J69" s="45" t="s">
        <v>7</v>
      </c>
    </row>
    <row r="70" spans="2:10" ht="42.75" customHeight="1">
      <c r="B70" s="39" t="s">
        <v>17</v>
      </c>
      <c r="C70" s="8">
        <f>SUM(C67:C69)</f>
        <v>686293.44</v>
      </c>
      <c r="D70" s="45"/>
      <c r="E70" s="45"/>
      <c r="F70" s="45"/>
      <c r="G70" s="13"/>
      <c r="H70" s="45"/>
      <c r="I70" s="49"/>
      <c r="J70" s="49"/>
    </row>
    <row r="71" spans="2:10" ht="32.25" customHeight="1">
      <c r="B71" s="59" t="s">
        <v>52</v>
      </c>
      <c r="C71" s="83">
        <v>114580</v>
      </c>
      <c r="D71" s="45" t="s">
        <v>4</v>
      </c>
      <c r="E71" s="45" t="s">
        <v>6</v>
      </c>
      <c r="F71" s="45" t="s">
        <v>15</v>
      </c>
      <c r="G71" s="13" t="s">
        <v>119</v>
      </c>
      <c r="H71" s="45" t="s">
        <v>7</v>
      </c>
      <c r="I71" s="45" t="s">
        <v>7</v>
      </c>
      <c r="J71" s="45" t="s">
        <v>7</v>
      </c>
    </row>
    <row r="72" spans="2:10" ht="48.95" customHeight="1">
      <c r="B72" s="39" t="s">
        <v>37</v>
      </c>
      <c r="C72" s="8">
        <f>+C73</f>
        <v>2000000</v>
      </c>
      <c r="D72" s="45"/>
      <c r="E72" s="45"/>
      <c r="F72" s="45"/>
      <c r="G72" s="13"/>
      <c r="H72" s="50"/>
      <c r="I72" s="51"/>
      <c r="J72" s="51"/>
    </row>
    <row r="73" spans="2:10" ht="36" customHeight="1">
      <c r="B73" s="59" t="s">
        <v>51</v>
      </c>
      <c r="C73" s="3">
        <v>2000000</v>
      </c>
      <c r="D73" s="4" t="s">
        <v>4</v>
      </c>
      <c r="E73" s="4" t="s">
        <v>6</v>
      </c>
      <c r="F73" s="4" t="s">
        <v>15</v>
      </c>
      <c r="G73" s="4" t="s">
        <v>16</v>
      </c>
      <c r="H73" s="12">
        <v>16000</v>
      </c>
      <c r="I73" s="4">
        <v>9600</v>
      </c>
      <c r="J73" s="4">
        <v>6400</v>
      </c>
    </row>
    <row r="74" spans="2:10" ht="36" customHeight="1">
      <c r="B74" s="39" t="s">
        <v>120</v>
      </c>
      <c r="C74" s="8">
        <f>+C75</f>
        <v>3000000</v>
      </c>
      <c r="D74" s="80"/>
      <c r="E74" s="80"/>
      <c r="F74" s="80"/>
      <c r="G74" s="80"/>
      <c r="H74" s="81"/>
      <c r="I74" s="80"/>
      <c r="J74" s="80"/>
    </row>
    <row r="75" spans="2:10" ht="36" customHeight="1">
      <c r="B75" s="70" t="s">
        <v>120</v>
      </c>
      <c r="C75" s="3">
        <v>3000000</v>
      </c>
      <c r="D75" s="4" t="s">
        <v>4</v>
      </c>
      <c r="E75" s="4" t="s">
        <v>6</v>
      </c>
      <c r="F75" s="4" t="s">
        <v>15</v>
      </c>
      <c r="G75" s="45" t="s">
        <v>140</v>
      </c>
      <c r="H75" s="45" t="s">
        <v>7</v>
      </c>
      <c r="I75" s="45" t="s">
        <v>7</v>
      </c>
      <c r="J75" s="45" t="s">
        <v>7</v>
      </c>
    </row>
    <row r="76" spans="2:10" ht="46.5" customHeight="1">
      <c r="B76" s="28" t="s">
        <v>9</v>
      </c>
      <c r="C76" s="8">
        <f>+C72+C70+C66+C63+C74</f>
        <v>14263166.029999999</v>
      </c>
      <c r="D76" s="73"/>
      <c r="E76" s="74"/>
      <c r="F76" s="73"/>
      <c r="G76" s="73"/>
      <c r="H76" s="75"/>
      <c r="I76" s="62"/>
      <c r="J76" s="62"/>
    </row>
    <row r="77" spans="2:10" s="22" customFormat="1" ht="46.5" customHeight="1">
      <c r="B77" s="23"/>
      <c r="C77" s="15"/>
      <c r="D77" s="73"/>
      <c r="E77" s="74"/>
      <c r="F77" s="73"/>
      <c r="G77" s="73"/>
      <c r="H77" s="75"/>
      <c r="I77" s="103"/>
      <c r="J77" s="103"/>
    </row>
    <row r="78" spans="2:10" s="22" customFormat="1" ht="46.5" customHeight="1">
      <c r="B78" s="23"/>
      <c r="C78" s="15"/>
      <c r="D78" s="73"/>
      <c r="E78" s="74"/>
      <c r="F78" s="73"/>
      <c r="G78" s="73"/>
      <c r="H78" s="75"/>
      <c r="I78" s="103"/>
      <c r="J78" s="103"/>
    </row>
    <row r="79" spans="2:10" s="22" customFormat="1" ht="46.5" customHeight="1">
      <c r="B79" s="23"/>
      <c r="C79" s="15"/>
      <c r="D79" s="73"/>
      <c r="E79" s="74"/>
      <c r="F79" s="73"/>
      <c r="G79" s="73"/>
      <c r="H79" s="75"/>
      <c r="I79" s="103"/>
      <c r="J79" s="103"/>
    </row>
    <row r="80" spans="2:10" s="22" customFormat="1" ht="46.5" customHeight="1">
      <c r="B80" s="23"/>
      <c r="C80" s="15"/>
      <c r="D80" s="73"/>
      <c r="E80" s="74"/>
      <c r="F80" s="73"/>
      <c r="G80" s="73"/>
      <c r="H80" s="75"/>
      <c r="I80" s="103"/>
      <c r="J80" s="103"/>
    </row>
    <row r="81" spans="2:10" s="22" customFormat="1" ht="46.5" customHeight="1">
      <c r="B81" s="23"/>
      <c r="C81" s="15"/>
      <c r="D81" s="73"/>
      <c r="E81" s="74"/>
      <c r="F81" s="73"/>
      <c r="G81" s="73"/>
      <c r="H81" s="75"/>
      <c r="I81" s="103"/>
      <c r="J81" s="103"/>
    </row>
    <row r="82" spans="2:10" s="22" customFormat="1" ht="46.5" customHeight="1">
      <c r="B82" s="23"/>
      <c r="C82" s="15"/>
      <c r="D82" s="73"/>
      <c r="E82" s="74"/>
      <c r="F82" s="73"/>
      <c r="G82" s="73"/>
      <c r="H82" s="75"/>
      <c r="I82" s="103"/>
      <c r="J82" s="103"/>
    </row>
    <row r="83" spans="2:10" s="22" customFormat="1" ht="46.5" customHeight="1">
      <c r="B83" s="23"/>
      <c r="C83" s="15"/>
      <c r="D83" s="73"/>
      <c r="E83" s="74"/>
      <c r="F83" s="73"/>
      <c r="G83" s="73"/>
      <c r="H83" s="75"/>
      <c r="I83" s="103"/>
      <c r="J83" s="103"/>
    </row>
    <row r="84" spans="2:10" s="22" customFormat="1" ht="46.5" customHeight="1">
      <c r="B84" s="23"/>
      <c r="C84" s="15"/>
      <c r="D84" s="73"/>
      <c r="E84" s="74"/>
      <c r="F84" s="73"/>
      <c r="G84" s="73"/>
      <c r="H84" s="75"/>
      <c r="I84" s="103"/>
      <c r="J84" s="103"/>
    </row>
    <row r="85" spans="2:10" s="22" customFormat="1" ht="46.5" customHeight="1">
      <c r="B85" s="23"/>
      <c r="C85" s="15"/>
      <c r="D85" s="73"/>
      <c r="E85" s="74"/>
      <c r="F85" s="73"/>
      <c r="G85" s="73"/>
      <c r="H85" s="75"/>
      <c r="I85" s="103"/>
      <c r="J85" s="103"/>
    </row>
    <row r="86" spans="2:10" ht="34.5" customHeight="1">
      <c r="B86" s="52"/>
      <c r="C86" s="52"/>
      <c r="D86" s="52"/>
      <c r="E86" s="52"/>
      <c r="F86" s="52"/>
      <c r="G86" s="52"/>
      <c r="H86" s="52"/>
      <c r="I86" s="48"/>
      <c r="J86" s="48"/>
    </row>
    <row r="87" spans="2:10" ht="34.5" customHeight="1">
      <c r="B87" s="40"/>
      <c r="C87" s="40"/>
      <c r="D87" s="40"/>
      <c r="E87" s="85" t="s">
        <v>122</v>
      </c>
      <c r="F87" s="85"/>
      <c r="G87" s="85"/>
      <c r="H87" s="84">
        <v>299538.90999999997</v>
      </c>
      <c r="I87" s="84"/>
      <c r="J87" s="84"/>
    </row>
    <row r="88" spans="2:10" ht="34.5" customHeight="1">
      <c r="B88" s="39" t="s">
        <v>8</v>
      </c>
      <c r="C88" s="8">
        <f>SUM(C89)</f>
        <v>107265.02</v>
      </c>
      <c r="D88" s="41"/>
      <c r="E88" s="42"/>
      <c r="F88" s="42"/>
      <c r="G88" s="42"/>
      <c r="H88" s="43"/>
      <c r="I88" s="43"/>
      <c r="J88" s="43"/>
    </row>
    <row r="89" spans="2:10" ht="73.5" customHeight="1">
      <c r="B89" s="59" t="s">
        <v>103</v>
      </c>
      <c r="C89" s="55">
        <v>107265.02</v>
      </c>
      <c r="D89" s="13" t="s">
        <v>4</v>
      </c>
      <c r="E89" s="45" t="s">
        <v>6</v>
      </c>
      <c r="F89" s="45" t="s">
        <v>15</v>
      </c>
      <c r="G89" s="82" t="s">
        <v>123</v>
      </c>
      <c r="H89" s="45" t="s">
        <v>7</v>
      </c>
      <c r="I89" s="45" t="s">
        <v>7</v>
      </c>
      <c r="J89" s="45" t="s">
        <v>7</v>
      </c>
    </row>
    <row r="90" spans="2:10" ht="40.5" customHeight="1">
      <c r="B90" s="39" t="s">
        <v>32</v>
      </c>
      <c r="C90" s="8">
        <f>SUM(C91:C93)</f>
        <v>8686330.5399999991</v>
      </c>
      <c r="D90" s="13"/>
      <c r="E90" s="45"/>
      <c r="F90" s="45"/>
      <c r="G90" s="82"/>
      <c r="H90" s="45"/>
      <c r="I90" s="45"/>
      <c r="J90" s="45"/>
    </row>
    <row r="91" spans="2:10" ht="33.75" customHeight="1">
      <c r="B91" s="59" t="s">
        <v>129</v>
      </c>
      <c r="C91" s="55">
        <v>2800393.07</v>
      </c>
      <c r="D91" s="13" t="s">
        <v>4</v>
      </c>
      <c r="E91" s="45" t="s">
        <v>6</v>
      </c>
      <c r="F91" s="45" t="s">
        <v>114</v>
      </c>
      <c r="G91" s="82" t="s">
        <v>133</v>
      </c>
      <c r="H91" s="12">
        <f t="shared" ref="H91:H93" si="3">SUM(I91:J91)</f>
        <v>1050</v>
      </c>
      <c r="I91" s="4">
        <v>512</v>
      </c>
      <c r="J91" s="4">
        <v>538</v>
      </c>
    </row>
    <row r="92" spans="2:10" ht="31.5" customHeight="1">
      <c r="B92" s="59" t="s">
        <v>130</v>
      </c>
      <c r="C92" s="55">
        <v>2475370.48</v>
      </c>
      <c r="D92" s="13" t="s">
        <v>4</v>
      </c>
      <c r="E92" s="45" t="s">
        <v>6</v>
      </c>
      <c r="F92" s="45" t="s">
        <v>85</v>
      </c>
      <c r="G92" s="82" t="s">
        <v>134</v>
      </c>
      <c r="H92" s="12">
        <f t="shared" si="3"/>
        <v>305</v>
      </c>
      <c r="I92" s="45">
        <v>155</v>
      </c>
      <c r="J92" s="45">
        <v>150</v>
      </c>
    </row>
    <row r="93" spans="2:10" ht="42.75" customHeight="1">
      <c r="B93" s="59" t="s">
        <v>131</v>
      </c>
      <c r="C93" s="55">
        <v>3410566.99</v>
      </c>
      <c r="D93" s="13" t="s">
        <v>4</v>
      </c>
      <c r="E93" s="45" t="s">
        <v>6</v>
      </c>
      <c r="F93" s="45" t="s">
        <v>132</v>
      </c>
      <c r="G93" s="82" t="s">
        <v>135</v>
      </c>
      <c r="H93" s="12">
        <f t="shared" si="3"/>
        <v>600</v>
      </c>
      <c r="I93" s="45">
        <v>292</v>
      </c>
      <c r="J93" s="45">
        <v>308</v>
      </c>
    </row>
    <row r="94" spans="2:10" ht="34.5" customHeight="1">
      <c r="B94" s="28" t="s">
        <v>136</v>
      </c>
      <c r="C94" s="8">
        <f>+C90+C88</f>
        <v>8793595.5599999987</v>
      </c>
      <c r="D94" s="52"/>
      <c r="E94" s="52"/>
      <c r="F94" s="52"/>
      <c r="G94" s="52"/>
      <c r="H94" s="52"/>
      <c r="I94" s="48"/>
      <c r="J94" s="48"/>
    </row>
    <row r="95" spans="2:10" ht="34.5" customHeight="1">
      <c r="B95" s="52"/>
      <c r="C95" s="52"/>
      <c r="D95" s="52"/>
      <c r="E95" s="52"/>
      <c r="F95" s="52"/>
      <c r="G95" s="52"/>
      <c r="H95" s="52"/>
      <c r="I95" s="48"/>
      <c r="J95" s="48"/>
    </row>
    <row r="96" spans="2:10" ht="34.5" customHeight="1">
      <c r="B96" s="52"/>
      <c r="C96" s="52"/>
      <c r="D96" s="52"/>
      <c r="E96" s="52"/>
      <c r="F96" s="52"/>
      <c r="G96" s="52"/>
      <c r="H96" s="52"/>
      <c r="I96" s="48"/>
      <c r="J96" s="48"/>
    </row>
    <row r="97" spans="2:10" ht="34.5" customHeight="1">
      <c r="B97" s="40"/>
      <c r="C97" s="40"/>
      <c r="D97" s="40"/>
      <c r="E97" s="85" t="s">
        <v>102</v>
      </c>
      <c r="F97" s="85"/>
      <c r="G97" s="85"/>
      <c r="H97" s="84">
        <v>54205.21</v>
      </c>
      <c r="I97" s="84"/>
      <c r="J97" s="84"/>
    </row>
    <row r="98" spans="2:10" ht="34.5" customHeight="1">
      <c r="B98" s="39" t="s">
        <v>8</v>
      </c>
      <c r="C98" s="8">
        <f>SUM(C99:C99)</f>
        <v>54205.21</v>
      </c>
      <c r="D98" s="41"/>
      <c r="E98" s="42"/>
      <c r="F98" s="42"/>
      <c r="G98" s="42"/>
      <c r="H98" s="43"/>
      <c r="I98" s="43"/>
      <c r="J98" s="43"/>
    </row>
    <row r="99" spans="2:10" ht="78.75" customHeight="1">
      <c r="B99" s="59" t="s">
        <v>103</v>
      </c>
      <c r="C99" s="55">
        <v>54205.21</v>
      </c>
      <c r="D99" s="13" t="s">
        <v>4</v>
      </c>
      <c r="E99" s="45" t="s">
        <v>6</v>
      </c>
      <c r="F99" s="45" t="s">
        <v>15</v>
      </c>
      <c r="G99" s="44" t="s">
        <v>43</v>
      </c>
      <c r="H99" s="45" t="s">
        <v>7</v>
      </c>
      <c r="I99" s="45" t="s">
        <v>7</v>
      </c>
      <c r="J99" s="45" t="s">
        <v>7</v>
      </c>
    </row>
    <row r="100" spans="2:10" ht="25.5" customHeight="1">
      <c r="B100" s="23"/>
      <c r="C100" s="15"/>
      <c r="D100" s="52"/>
      <c r="E100" s="52"/>
      <c r="F100" s="52"/>
      <c r="G100" s="52"/>
      <c r="H100" s="52"/>
      <c r="I100" s="48"/>
      <c r="J100" s="48"/>
    </row>
    <row r="101" spans="2:10" ht="25.5" customHeight="1">
      <c r="B101" s="40"/>
      <c r="C101" s="40"/>
      <c r="D101" s="40"/>
      <c r="E101" s="85" t="s">
        <v>128</v>
      </c>
      <c r="F101" s="85"/>
      <c r="G101" s="85"/>
      <c r="H101" s="84">
        <v>6487936.54</v>
      </c>
      <c r="I101" s="84"/>
      <c r="J101" s="84"/>
    </row>
    <row r="102" spans="2:10" ht="25.5" customHeight="1">
      <c r="B102" s="39"/>
      <c r="C102" s="8">
        <f>SUM(C103:C103)</f>
        <v>6487936.54</v>
      </c>
      <c r="D102" s="41"/>
      <c r="E102" s="42"/>
      <c r="F102" s="42"/>
      <c r="G102" s="42"/>
      <c r="H102" s="43"/>
      <c r="I102" s="43"/>
      <c r="J102" s="43"/>
    </row>
    <row r="103" spans="2:10" ht="48.75" customHeight="1">
      <c r="B103" s="59" t="s">
        <v>137</v>
      </c>
      <c r="C103" s="55">
        <v>6487936.54</v>
      </c>
      <c r="D103" s="13" t="s">
        <v>4</v>
      </c>
      <c r="E103" s="45" t="s">
        <v>6</v>
      </c>
      <c r="F103" s="45" t="s">
        <v>15</v>
      </c>
      <c r="G103" s="44"/>
      <c r="H103" s="45" t="s">
        <v>7</v>
      </c>
      <c r="I103" s="45" t="s">
        <v>7</v>
      </c>
      <c r="J103" s="45" t="s">
        <v>7</v>
      </c>
    </row>
    <row r="104" spans="2:10" ht="25.5" customHeight="1">
      <c r="B104" s="23"/>
      <c r="C104" s="15"/>
      <c r="D104" s="52"/>
      <c r="E104" s="52"/>
      <c r="F104" s="52"/>
      <c r="G104" s="52"/>
      <c r="H104" s="52"/>
      <c r="I104" s="48"/>
      <c r="J104" s="48"/>
    </row>
    <row r="105" spans="2:10" ht="25.5" customHeight="1">
      <c r="B105" s="23"/>
      <c r="C105" s="15"/>
      <c r="D105" s="52"/>
      <c r="E105" s="52"/>
      <c r="F105" s="52"/>
      <c r="G105" s="52"/>
      <c r="H105" s="52"/>
      <c r="I105" s="48"/>
      <c r="J105" s="48"/>
    </row>
    <row r="106" spans="2:10" ht="25.5" customHeight="1">
      <c r="B106" s="23"/>
      <c r="C106" s="15"/>
      <c r="D106" s="52"/>
      <c r="E106" s="52"/>
      <c r="F106" s="52"/>
      <c r="G106" s="52"/>
      <c r="H106" s="52"/>
      <c r="I106" s="48"/>
      <c r="J106" s="48"/>
    </row>
    <row r="107" spans="2:10" ht="25.5" customHeight="1">
      <c r="B107" s="23"/>
      <c r="C107" s="15"/>
      <c r="D107" s="52"/>
      <c r="E107" s="52"/>
      <c r="F107" s="52"/>
      <c r="G107" s="52"/>
      <c r="H107" s="52"/>
      <c r="I107" s="48"/>
      <c r="J107" s="48"/>
    </row>
    <row r="108" spans="2:10" ht="18.75">
      <c r="B108" s="20" t="s">
        <v>38</v>
      </c>
      <c r="C108" s="20"/>
      <c r="D108" s="20"/>
      <c r="E108" s="20"/>
      <c r="F108" s="20"/>
      <c r="G108" s="20"/>
      <c r="H108" s="20"/>
    </row>
    <row r="109" spans="2:10" ht="18.75">
      <c r="B109" s="20"/>
      <c r="C109" s="20"/>
      <c r="D109" s="20"/>
      <c r="E109" s="20"/>
      <c r="F109" s="20"/>
      <c r="G109" s="20"/>
      <c r="H109" s="20"/>
    </row>
    <row r="110" spans="2:10" ht="18.75">
      <c r="B110" s="20"/>
      <c r="C110" s="20"/>
      <c r="D110" s="20"/>
      <c r="E110" s="20"/>
      <c r="F110" s="20"/>
      <c r="G110" s="20"/>
      <c r="H110" s="20"/>
    </row>
    <row r="111" spans="2:10" ht="18.75">
      <c r="B111" s="21"/>
      <c r="C111" s="20"/>
      <c r="D111" s="20"/>
      <c r="E111" s="21"/>
      <c r="F111" s="21"/>
      <c r="G111" s="21"/>
      <c r="H111" s="21"/>
    </row>
    <row r="112" spans="2:10" ht="31.5">
      <c r="B112" s="57" t="s">
        <v>12</v>
      </c>
      <c r="C112" s="24"/>
      <c r="D112" s="24"/>
      <c r="E112" s="90" t="s">
        <v>10</v>
      </c>
      <c r="F112" s="90"/>
      <c r="G112" s="90"/>
      <c r="H112" s="90"/>
    </row>
    <row r="113" spans="2:8" ht="31.5">
      <c r="B113" s="25" t="s">
        <v>13</v>
      </c>
      <c r="C113" s="26"/>
      <c r="D113" s="24"/>
      <c r="E113" s="91" t="s">
        <v>11</v>
      </c>
      <c r="F113" s="91"/>
      <c r="G113" s="91"/>
      <c r="H113" s="91"/>
    </row>
    <row r="114" spans="2:8" ht="18.75">
      <c r="B114" s="20"/>
      <c r="C114" s="20"/>
      <c r="D114" s="20"/>
      <c r="E114" s="20"/>
      <c r="F114" s="20"/>
      <c r="G114" s="20"/>
      <c r="H114" s="20"/>
    </row>
  </sheetData>
  <mergeCells count="24">
    <mergeCell ref="E112:H112"/>
    <mergeCell ref="E113:H113"/>
    <mergeCell ref="E62:G62"/>
    <mergeCell ref="H62:J62"/>
    <mergeCell ref="G7:G8"/>
    <mergeCell ref="H7:J7"/>
    <mergeCell ref="B9:J9"/>
    <mergeCell ref="B13:J13"/>
    <mergeCell ref="B7:B8"/>
    <mergeCell ref="C7:C8"/>
    <mergeCell ref="D7:D8"/>
    <mergeCell ref="E7:E8"/>
    <mergeCell ref="F7:F8"/>
    <mergeCell ref="E97:G97"/>
    <mergeCell ref="H97:J97"/>
    <mergeCell ref="E87:G87"/>
    <mergeCell ref="H87:J87"/>
    <mergeCell ref="E101:G101"/>
    <mergeCell ref="H101:J101"/>
    <mergeCell ref="B1:J1"/>
    <mergeCell ref="B2:J2"/>
    <mergeCell ref="B3:J3"/>
    <mergeCell ref="E5:G5"/>
    <mergeCell ref="H5:J5"/>
  </mergeCells>
  <printOptions horizontalCentered="1"/>
  <pageMargins left="0.23622047244094491" right="0.23622047244094491" top="0.74803149606299213" bottom="0.39370078740157483" header="0.31496062992125984" footer="0.31496062992125984"/>
  <pageSetup scale="42" fitToHeight="0" orientation="portrait" r:id="rId1"/>
  <headerFooter>
    <oddFooter>Página &amp;P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Control 2">
          <controlPr defaultSize="0" autoPict="0" r:id="rId5">
            <anchor moveWithCells="1">
              <from>
                <xdr:col>9</xdr:col>
                <xdr:colOff>361950</xdr:colOff>
                <xdr:row>30</xdr:row>
                <xdr:rowOff>95250</xdr:rowOff>
              </from>
              <to>
                <xdr:col>9</xdr:col>
                <xdr:colOff>609600</xdr:colOff>
                <xdr:row>30</xdr:row>
                <xdr:rowOff>323850</xdr:rowOff>
              </to>
            </anchor>
          </controlPr>
        </control>
      </mc:Choice>
      <mc:Fallback>
        <control shapeId="4098" r:id="rId4" name="Control 2"/>
      </mc:Fallback>
    </mc:AlternateContent>
    <mc:AlternateContent xmlns:mc="http://schemas.openxmlformats.org/markup-compatibility/2006">
      <mc:Choice Requires="x14">
        <control shapeId="4097" r:id="rId6" name="Control 1">
          <controlPr defaultSize="0" autoPict="0" r:id="rId5">
            <anchor moveWithCells="1">
              <from>
                <xdr:col>9</xdr:col>
                <xdr:colOff>361950</xdr:colOff>
                <xdr:row>30</xdr:row>
                <xdr:rowOff>95250</xdr:rowOff>
              </from>
              <to>
                <xdr:col>9</xdr:col>
                <xdr:colOff>609600</xdr:colOff>
                <xdr:row>30</xdr:row>
                <xdr:rowOff>323850</xdr:rowOff>
              </to>
            </anchor>
          </controlPr>
        </control>
      </mc:Choice>
      <mc:Fallback>
        <control shapeId="4097" r:id="rId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2DO trim 2021</vt:lpstr>
      <vt:lpstr>'2DO trim 2021'!Área_de_impresión</vt:lpstr>
      <vt:lpstr>'2DO trim 2021'!Títulos_a_imprimir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PLANEACION 1821</cp:lastModifiedBy>
  <cp:lastPrinted>2021-07-14T14:55:01Z</cp:lastPrinted>
  <dcterms:created xsi:type="dcterms:W3CDTF">2019-07-29T16:49:37Z</dcterms:created>
  <dcterms:modified xsi:type="dcterms:W3CDTF">2021-07-14T14:55:46Z</dcterms:modified>
</cp:coreProperties>
</file>