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TRIM 2021\TESORERIA\Transparencia CONAC\"/>
    </mc:Choice>
  </mc:AlternateContent>
  <bookViews>
    <workbookView xWindow="-120" yWindow="-120" windowWidth="20730" windowHeight="11760"/>
  </bookViews>
  <sheets>
    <sheet name="3ER TRIM2021" sheetId="5" r:id="rId1"/>
  </sheets>
  <definedNames>
    <definedName name="_xlnm._FilterDatabase" localSheetId="0" hidden="1">'3ER TRIM2021'!$B$24:$J$30</definedName>
    <definedName name="_xlnm.Print_Area" localSheetId="0">'3ER TRIM2021'!$B$2:$J$70</definedName>
    <definedName name="_xlnm.Print_Titles" localSheetId="0">'3ER TRIM2021'!$2:$5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5" l="1"/>
  <c r="C63" i="5" s="1"/>
  <c r="C53" i="5" l="1"/>
  <c r="C56" i="5"/>
  <c r="H51" i="5"/>
  <c r="C37" i="5"/>
  <c r="H54" i="5" l="1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J37" i="5"/>
  <c r="I37" i="5"/>
  <c r="C30" i="5"/>
  <c r="J24" i="5"/>
  <c r="I24" i="5"/>
  <c r="H24" i="5"/>
  <c r="C24" i="5"/>
  <c r="C21" i="5"/>
  <c r="H20" i="5"/>
  <c r="C19" i="5"/>
  <c r="H18" i="5"/>
  <c r="J15" i="5"/>
  <c r="I15" i="5"/>
  <c r="C15" i="5"/>
  <c r="C11" i="5"/>
  <c r="C58" i="5" l="1"/>
  <c r="H15" i="5"/>
  <c r="H37" i="5"/>
</calcChain>
</file>

<file path=xl/sharedStrings.xml><?xml version="1.0" encoding="utf-8"?>
<sst xmlns="http://schemas.openxmlformats.org/spreadsheetml/2006/main" count="269" uniqueCount="111">
  <si>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</si>
  <si>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</si>
  <si>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</si>
  <si>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</si>
  <si>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</si>
  <si>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</si>
  <si>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</si>
  <si>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</si>
  <si>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</si>
  <si>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</si>
  <si>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</si>
  <si>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</si>
  <si>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</si>
  <si>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</si>
  <si>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</si>
  <si>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</si>
  <si>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</si>
  <si>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</si>
  <si>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</si>
  <si>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</si>
  <si>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</si>
  <si>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</si>
  <si>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</si>
  <si>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</si>
  <si>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</si>
  <si>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DZOTZIL</t>
  </si>
  <si>
    <t>CHUNKANAN</t>
  </si>
  <si>
    <t>SG ELECTRIFICACIÒN</t>
  </si>
  <si>
    <t>SANTA CRUZ</t>
  </si>
  <si>
    <t>SH VIVIENDA</t>
  </si>
  <si>
    <t>102 UV</t>
  </si>
  <si>
    <t>REHABILITACIÓN DE SISTEMA DE BOMBEO DEL POZO DOS DE LA LOCALIDAD DE CUMPICH</t>
  </si>
  <si>
    <t>REHABILITACIÓN DE CALLE UNO CON DOBLE RIEGO DE SELLO EN HECELCHAKAN LOCALIDAD BLANCA FLOR</t>
  </si>
  <si>
    <t>855 m2</t>
  </si>
  <si>
    <t>725 m2</t>
  </si>
  <si>
    <t>745 m2</t>
  </si>
  <si>
    <t>REHABILITACIÓN DE SISTEMA DE BOMBEO DEL POZO TRES DE LA LOCALIDAD DE SANTA CRUZ</t>
  </si>
  <si>
    <t>13 UV</t>
  </si>
  <si>
    <t>4 UV</t>
  </si>
  <si>
    <t>CONSTRUCCIÓN DE TECHO FIRME (NO MATERIAL DE DESECHO NI LAMINA DE CARTON ) EN HECELCHAKÁN LOCALIDAD   POCBOC</t>
  </si>
  <si>
    <t>10 POSTES</t>
  </si>
  <si>
    <t>CONSTRUCCIÓN DE PAVIMENTACION EN HECELCHAKÁN LOCALIDAD ZODZIL CON CARPETA ASFÁLTICA EN LA CALLE CINCO A ENTRE DOS Y CUATRO DE LA LOCALIDAD DE DZOTZIL</t>
  </si>
  <si>
    <t>CONSTRUCCIÓN DE PAVIMENTACION CON CARPETA ASFALTICA EN HECELCHAKÁN LOCALIDAD CHUNKANÁN DE LA CALLE TRECE ENTRE CUATRO Y SEIS MUNICIPIO DE HECELCHAKAN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</si>
  <si>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</si>
  <si>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</si>
  <si>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</si>
  <si>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</si>
  <si>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</si>
  <si>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</si>
  <si>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</si>
  <si>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</si>
  <si>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</si>
  <si>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</si>
  <si>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</si>
  <si>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</si>
  <si>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</si>
  <si>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</si>
  <si>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</si>
  <si>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</si>
  <si>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</si>
  <si>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</si>
  <si>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</si>
  <si>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</si>
  <si>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</si>
  <si>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AMPLIACIÓN DE ELECTRIFICACION EN CALLE DIEZ PRIVADA UNO LOCALIDAD   HECELCHAKÁN MUNICIPIO HECELCHAKAN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</si>
  <si>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</si>
  <si>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</si>
  <si>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</si>
  <si>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</si>
  <si>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</si>
  <si>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</si>
  <si>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</si>
  <si>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CONSTRUCCIPON DE PAVIMENTACION CON CARPETA ASFÁLTICA EN LA CALLE DOS ENTRE TRES Y CINCO A DE LA LOCALIDAD DE DZOTZIL DEL MUNICIPIO DE HECELCHAKAN</t>
  </si>
  <si>
    <t>CONSTRUCCION DE PAVIMENTACION CON CARPETA ASFÁLTICA EN LA CALLE CUATRO ENTRE TRES Y CINCO A DE LA LOCALIDAD DE DZOTZIL MUNICIPIO DE HECELCHAKAN</t>
  </si>
  <si>
    <t>CONSTRUCCIÓN DE TECHO FIRME  (NO MATERIAL DE DESECHO NI LAMINA DE CARTON)  EN HECELCHAKÁN LOCALIDAD   DZOTCHÉN</t>
  </si>
  <si>
    <t>AMPLIACIÓN DE ELECTRIFICACION EN CALLE DIECISIETE ENTRE VEINTIOCHO Y VEINTISEIS EN HECELCHAKÁN LOCALIDAD HECELCHAKÁN</t>
  </si>
  <si>
    <t>ND</t>
  </si>
  <si>
    <t>1 POZO</t>
  </si>
  <si>
    <t>MONTO   FAIS 2021  :</t>
  </si>
  <si>
    <t>CONSTRUCCIIÒN DEL SISTEMA DE AGUA POTABLE EN HECELCHAKAN LOCALIDAD POMUCH POZO NUEVO</t>
  </si>
  <si>
    <t>SE URBANIZACIÓN</t>
  </si>
  <si>
    <t>CONSTRUCCIÒN DE CUARTOS DORMITORIOS EN HECELCHAKÀN LOCALIDAD POC BOC</t>
  </si>
  <si>
    <t>CONSTRUCCIÓN DE CUARTOS DORMITORIO EN CALLE SIETE EN HECELCHAKÁN LOCALIDAD DZITNUP</t>
  </si>
  <si>
    <t>CUARTOS DORMITORIO EN HECELCHAKÁN LOCALIDAD HECELCHAKÁN ASENTAMIENTO SAN ANTONIO</t>
  </si>
  <si>
    <t>DZITNUP</t>
  </si>
  <si>
    <t>5 UV</t>
  </si>
  <si>
    <t xml:space="preserve">TF </t>
  </si>
  <si>
    <t>CONSTRUCCIÓN DE INFRAESTRUCTURA AGRICOLA CAMINO SACACOSECHAS EN HECELCHAKAN LOCALIDAD DZITNUP (ZONA DE PRODUCCIÓN YALNÓN)</t>
  </si>
  <si>
    <t>17 PZA</t>
  </si>
  <si>
    <t>4500 m2</t>
  </si>
  <si>
    <t>3 POSTES</t>
  </si>
  <si>
    <t>4 POSTES</t>
  </si>
  <si>
    <t>476 PZA</t>
  </si>
  <si>
    <t>E5</t>
  </si>
  <si>
    <t>LINEAMIENTOS DE INFORMACIÓN PÚBLICA FINANCIERA PARA EL FONDO DE APORTACIONES PARA LA INFRAESTRUCTURA SOCIAL</t>
  </si>
  <si>
    <t xml:space="preserve"> MONTOS QUE RECIBAN, OBRAS Y ACCIONES A REALIZAR CON EL FONDO DE INFRAESTRUCTURA SOCIAL  AL 30  DE SEPTIEMBRE DE 2021  </t>
  </si>
  <si>
    <t>CONSTRUCCIÓN DE CUARTOS DORMITORIO EN HECELCHAKÁN LOCALIDAD HECELCHAKÁN BARRIO SAN FRANCISCO AGEB CUATRO TREINTA Y TRES</t>
  </si>
  <si>
    <t>CONSTRUCCIÓN DE CUARTOS DORMITORIO EN HECELCHAKÁN LOCALIDAD HECELCHAKÁN BARRIO SAN JUAN AGEB CUATROCIENTOS CINCUENTA Y DOS</t>
  </si>
  <si>
    <t>REHABILITACIÓN DE INFRAESTRUCTURA AGRICOLA CAMINO SACA COSECHAS EN HECELCHAKÁN LOCALIDAD NOHALAL (ZONA DE PRODUCCIÓN NOHALAL TRAMO 2).</t>
  </si>
  <si>
    <t>NOHALAL</t>
  </si>
  <si>
    <t>4 KM</t>
  </si>
  <si>
    <t>.950 KM</t>
  </si>
  <si>
    <t>U9</t>
  </si>
  <si>
    <t xml:space="preserve">ADQUISICIÒN DE HARDWARE, MULTIFUNCIONALES Y AIRES ACONDICIONADOS PARA EL PROGRAMA DE DESARROLLO INSTITUCIONAL MUNICIPAL </t>
  </si>
  <si>
    <t>15 PZA.</t>
  </si>
  <si>
    <t>N/A</t>
  </si>
  <si>
    <t>MONTO BANOBRAS 2021:</t>
  </si>
  <si>
    <t>0.950 KMS</t>
  </si>
  <si>
    <t>BANOBRAS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</si>
  <si>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de Planeación y Bienestar</t>
  </si>
  <si>
    <t>____________________________________________                                            C.P. LUIS JORGE POOT MOO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</si>
</sst>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  <font>
      <b/>
      <i/>
      <sz val="18"/>
      <color rgb="FF000000"/>
      <name val="Inherit"/>
    </font>
    <font>
      <b/>
      <sz val="2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1" fillId="4" borderId="10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2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3" fontId="8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24" fillId="0" borderId="0" xfId="2" applyFont="1" applyBorder="1" applyAlignment="1">
      <alignment vertical="center" wrapText="1"/>
    </xf>
    <xf numFmtId="0" fontId="25" fillId="0" borderId="0" xfId="0" applyFont="1"/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4" fontId="8" fillId="0" borderId="10" xfId="1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44" fontId="10" fillId="5" borderId="11" xfId="1" applyFont="1" applyFill="1" applyBorder="1" applyAlignment="1">
      <alignment vertical="center" wrapText="1"/>
    </xf>
    <xf numFmtId="44" fontId="10" fillId="5" borderId="10" xfId="1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27" fillId="0" borderId="1" xfId="0" applyFont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9" fillId="6" borderId="0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515255</xdr:colOff>
      <xdr:row>0</xdr:row>
      <xdr:rowOff>401836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2330" y="401836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163286</xdr:colOff>
      <xdr:row>1</xdr:row>
      <xdr:rowOff>29766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286" y="582216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366280</xdr:colOff>
          <xdr:row>29</xdr:row>
          <xdr:rowOff>120361</xdr:rowOff>
        </xdr:from>
        <xdr:to>
          <xdr:col>9</xdr:col>
          <xdr:colOff>499630</xdr:colOff>
          <xdr:row>29</xdr:row>
          <xdr:rowOff>244186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366280</xdr:colOff>
          <xdr:row>29</xdr:row>
          <xdr:rowOff>120361</xdr:rowOff>
        </xdr:from>
        <xdr:to>
          <xdr:col>9</xdr:col>
          <xdr:colOff>499630</xdr:colOff>
          <xdr:row>29</xdr:row>
          <xdr:rowOff>244186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M74"/>
  <sheetViews>
    <sheetView tabSelected="1" zoomScale="55" zoomScaleNormal="55" workbookViewId="0">
      <selection activeCell="B57" sqref="B57"/>
    </sheetView>
  </sheetViews>
  <sheetFormatPr baseColWidth="10" defaultColWidth="11.42578125" defaultRowHeight="12.75"/>
  <cols>
    <col min="1" max="1" width="11.42578125" style="18"/>
    <col min="2" max="2" width="66.7109375" style="18" customWidth="1"/>
    <col min="3" max="3" width="34" style="18" customWidth="1"/>
    <col min="4" max="4" width="18.28515625" style="18" customWidth="1"/>
    <col min="5" max="5" width="27" style="18" customWidth="1"/>
    <col min="6" max="6" width="30.42578125" style="18" customWidth="1"/>
    <col min="7" max="7" width="15.5703125" style="18" customWidth="1"/>
    <col min="8" max="8" width="17" style="18" customWidth="1"/>
    <col min="9" max="9" width="16" style="18" customWidth="1"/>
    <col min="10" max="10" width="17.7109375" style="18" customWidth="1"/>
    <col min="11" max="12" width="11.42578125" style="18"/>
    <col min="13" max="13" width="18.85546875" style="18" customWidth="1"/>
    <col min="14" max="16384" width="11.42578125" style="18"/>
  </cols>
  <sheetData>
    <row r="1" spans="1:13" ht="43.5" customHeight="1">
      <c r="B1" s="76" t="s">
        <v>94</v>
      </c>
      <c r="C1" s="76"/>
      <c r="D1" s="76"/>
      <c r="E1" s="76"/>
      <c r="F1" s="76"/>
      <c r="G1" s="76"/>
      <c r="H1" s="76"/>
      <c r="I1" s="76"/>
      <c r="J1" s="76"/>
    </row>
    <row r="2" spans="1:13" s="1" customFormat="1" ht="45" customHeight="1">
      <c r="B2" s="78" t="s">
        <v>8</v>
      </c>
      <c r="C2" s="78"/>
      <c r="D2" s="78"/>
      <c r="E2" s="78"/>
      <c r="F2" s="78"/>
      <c r="G2" s="78"/>
      <c r="H2" s="78"/>
      <c r="I2" s="78"/>
      <c r="J2" s="78"/>
    </row>
    <row r="3" spans="1:13" s="1" customFormat="1" ht="50.25" customHeight="1">
      <c r="B3" s="79"/>
      <c r="C3" s="79"/>
      <c r="D3" s="79"/>
      <c r="E3" s="79"/>
      <c r="F3" s="79"/>
      <c r="G3" s="79"/>
      <c r="H3" s="79"/>
      <c r="I3" s="79"/>
      <c r="J3" s="79"/>
    </row>
    <row r="4" spans="1:13" s="1" customFormat="1" ht="45.75" customHeight="1">
      <c r="B4" s="73" t="s">
        <v>95</v>
      </c>
      <c r="C4" s="73"/>
      <c r="D4" s="73"/>
      <c r="E4" s="73"/>
      <c r="F4" s="73"/>
      <c r="G4" s="73"/>
      <c r="H4" s="73"/>
      <c r="I4" s="73"/>
      <c r="J4" s="73"/>
    </row>
    <row r="5" spans="1:13" s="1" customFormat="1" ht="24" customHeight="1">
      <c r="B5" s="41"/>
      <c r="C5" s="41"/>
      <c r="D5" s="41"/>
      <c r="E5" s="41"/>
      <c r="F5" s="41"/>
      <c r="G5" s="41"/>
      <c r="H5" s="41"/>
      <c r="I5" s="41"/>
      <c r="J5" s="41"/>
    </row>
    <row r="6" spans="1:13" s="1" customFormat="1" ht="34.5" customHeight="1">
      <c r="B6" s="2"/>
      <c r="C6" s="2"/>
      <c r="D6" s="2"/>
      <c r="E6" s="74" t="s">
        <v>78</v>
      </c>
      <c r="F6" s="74"/>
      <c r="G6" s="74"/>
      <c r="H6" s="75">
        <v>35496601</v>
      </c>
      <c r="I6" s="75"/>
      <c r="J6" s="75"/>
    </row>
    <row r="7" spans="1:13" s="1" customFormat="1" ht="34.5" customHeight="1" thickBot="1">
      <c r="B7" s="2"/>
      <c r="C7" s="2"/>
      <c r="D7" s="2"/>
      <c r="E7" s="2"/>
      <c r="F7" s="26"/>
      <c r="G7" s="26"/>
      <c r="H7" s="27"/>
      <c r="I7" s="27"/>
      <c r="J7" s="2"/>
    </row>
    <row r="8" spans="1:13" s="1" customFormat="1" ht="42" customHeight="1" thickBot="1">
      <c r="B8" s="71" t="s">
        <v>9</v>
      </c>
      <c r="C8" s="65" t="s">
        <v>10</v>
      </c>
      <c r="D8" s="71" t="s">
        <v>2</v>
      </c>
      <c r="E8" s="71" t="s">
        <v>11</v>
      </c>
      <c r="F8" s="71" t="s">
        <v>3</v>
      </c>
      <c r="G8" s="65" t="s">
        <v>0</v>
      </c>
      <c r="H8" s="67" t="s">
        <v>1</v>
      </c>
      <c r="I8" s="68"/>
      <c r="J8" s="69"/>
    </row>
    <row r="9" spans="1:13" s="1" customFormat="1" ht="33" customHeight="1" thickBot="1">
      <c r="B9" s="72"/>
      <c r="C9" s="66"/>
      <c r="D9" s="72"/>
      <c r="E9" s="72"/>
      <c r="F9" s="72"/>
      <c r="G9" s="66"/>
      <c r="H9" s="28" t="s">
        <v>12</v>
      </c>
      <c r="I9" s="28" t="s">
        <v>13</v>
      </c>
      <c r="J9" s="28" t="s">
        <v>14</v>
      </c>
    </row>
    <row r="10" spans="1:13" s="1" customFormat="1" ht="31.5" customHeight="1">
      <c r="B10" s="70" t="s">
        <v>15</v>
      </c>
      <c r="C10" s="70"/>
      <c r="D10" s="70"/>
      <c r="E10" s="70"/>
      <c r="F10" s="70"/>
      <c r="G10" s="70"/>
      <c r="H10" s="70"/>
      <c r="I10" s="70"/>
      <c r="J10" s="70"/>
    </row>
    <row r="11" spans="1:13" s="1" customFormat="1" ht="27.75" customHeight="1">
      <c r="B11" s="29" t="s">
        <v>24</v>
      </c>
      <c r="C11" s="31">
        <f>SUM(C12:C13)</f>
        <v>1057920</v>
      </c>
      <c r="D11" s="30"/>
      <c r="E11" s="30"/>
      <c r="F11" s="30"/>
      <c r="G11" s="30"/>
      <c r="H11" s="30"/>
      <c r="I11" s="30"/>
      <c r="J11" s="30"/>
    </row>
    <row r="12" spans="1:13" s="6" customFormat="1" ht="51" customHeight="1">
      <c r="B12" s="45" t="s">
        <v>16</v>
      </c>
      <c r="C12" s="3">
        <v>1057920</v>
      </c>
      <c r="D12" s="4" t="s">
        <v>4</v>
      </c>
      <c r="E12" s="4" t="s">
        <v>6</v>
      </c>
      <c r="F12" s="5" t="s">
        <v>6</v>
      </c>
      <c r="G12" s="4" t="s">
        <v>17</v>
      </c>
      <c r="H12" s="4" t="s">
        <v>7</v>
      </c>
      <c r="I12" s="4" t="s">
        <v>7</v>
      </c>
      <c r="J12" s="4" t="s">
        <v>7</v>
      </c>
    </row>
    <row r="13" spans="1:13" s="6" customFormat="1" ht="30" hidden="1" customHeight="1">
      <c r="B13" s="40"/>
      <c r="C13" s="3"/>
      <c r="D13" s="4"/>
      <c r="E13" s="4"/>
      <c r="F13" s="5"/>
      <c r="G13" s="4"/>
      <c r="H13" s="4"/>
      <c r="I13" s="4"/>
      <c r="J13" s="4"/>
    </row>
    <row r="14" spans="1:13" s="6" customFormat="1" ht="35.25" customHeight="1">
      <c r="B14" s="70" t="s">
        <v>18</v>
      </c>
      <c r="C14" s="70"/>
      <c r="D14" s="70"/>
      <c r="E14" s="70"/>
      <c r="F14" s="70"/>
      <c r="G14" s="70"/>
      <c r="H14" s="70"/>
      <c r="I14" s="70"/>
      <c r="J14" s="70"/>
    </row>
    <row r="15" spans="1:13" s="6" customFormat="1" ht="39" customHeight="1">
      <c r="B15" s="36" t="s">
        <v>19</v>
      </c>
      <c r="C15" s="31">
        <f>SUM(C16:C18)</f>
        <v>3302333.83</v>
      </c>
      <c r="D15" s="32"/>
      <c r="E15" s="33"/>
      <c r="F15" s="13"/>
      <c r="G15" s="11"/>
      <c r="H15" s="24">
        <f>SUM(H16:H20)</f>
        <v>9878</v>
      </c>
      <c r="I15" s="24">
        <f>SUM(I16:I20)</f>
        <v>5873</v>
      </c>
      <c r="J15" s="24">
        <f>SUM(J16:J20)</f>
        <v>4005</v>
      </c>
    </row>
    <row r="16" spans="1:13" s="6" customFormat="1" ht="42" customHeight="1">
      <c r="A16" s="46"/>
      <c r="B16" s="45" t="s">
        <v>36</v>
      </c>
      <c r="C16" s="34">
        <v>269512.78000000003</v>
      </c>
      <c r="D16" s="4" t="s">
        <v>4</v>
      </c>
      <c r="E16" s="4" t="s">
        <v>6</v>
      </c>
      <c r="F16" s="4" t="s">
        <v>28</v>
      </c>
      <c r="G16" s="4" t="s">
        <v>77</v>
      </c>
      <c r="H16" s="39" t="s">
        <v>76</v>
      </c>
      <c r="I16" s="39" t="s">
        <v>76</v>
      </c>
      <c r="J16" s="39" t="s">
        <v>76</v>
      </c>
      <c r="M16" s="44"/>
    </row>
    <row r="17" spans="1:13" s="6" customFormat="1" ht="37.5" customHeight="1">
      <c r="A17" s="46"/>
      <c r="B17" s="45" t="s">
        <v>31</v>
      </c>
      <c r="C17" s="7">
        <v>533671.49</v>
      </c>
      <c r="D17" s="4" t="s">
        <v>4</v>
      </c>
      <c r="E17" s="4" t="s">
        <v>6</v>
      </c>
      <c r="F17" s="4" t="s">
        <v>20</v>
      </c>
      <c r="G17" s="4" t="s">
        <v>77</v>
      </c>
      <c r="H17" s="39" t="s">
        <v>76</v>
      </c>
      <c r="I17" s="39" t="s">
        <v>76</v>
      </c>
      <c r="J17" s="39" t="s">
        <v>76</v>
      </c>
      <c r="M17" s="44"/>
    </row>
    <row r="18" spans="1:13" s="6" customFormat="1" ht="46.5" customHeight="1">
      <c r="A18" s="46"/>
      <c r="B18" s="52" t="s">
        <v>79</v>
      </c>
      <c r="C18" s="7">
        <v>2499149.56</v>
      </c>
      <c r="D18" s="4" t="s">
        <v>4</v>
      </c>
      <c r="E18" s="4" t="s">
        <v>6</v>
      </c>
      <c r="F18" s="4" t="s">
        <v>67</v>
      </c>
      <c r="G18" s="12" t="s">
        <v>77</v>
      </c>
      <c r="H18" s="39">
        <f t="shared" ref="H18:H20" si="0">+I18+J18</f>
        <v>9607</v>
      </c>
      <c r="I18" s="39">
        <v>5764</v>
      </c>
      <c r="J18" s="39">
        <v>3843</v>
      </c>
      <c r="M18" s="44"/>
    </row>
    <row r="19" spans="1:13" s="6" customFormat="1" ht="52.5" customHeight="1">
      <c r="A19" s="46"/>
      <c r="B19" s="36" t="s">
        <v>63</v>
      </c>
      <c r="C19" s="8">
        <f>+C20</f>
        <v>248380.93</v>
      </c>
      <c r="D19" s="4"/>
      <c r="E19" s="4"/>
      <c r="F19" s="4"/>
      <c r="G19" s="12"/>
      <c r="H19" s="39"/>
      <c r="I19" s="39"/>
      <c r="J19" s="39"/>
      <c r="M19" s="44"/>
    </row>
    <row r="20" spans="1:13" s="6" customFormat="1" ht="53.25" customHeight="1">
      <c r="A20" s="46"/>
      <c r="B20" s="45" t="s">
        <v>60</v>
      </c>
      <c r="C20" s="7">
        <v>248380.93</v>
      </c>
      <c r="D20" s="4" t="s">
        <v>4</v>
      </c>
      <c r="E20" s="4" t="s">
        <v>6</v>
      </c>
      <c r="F20" s="4" t="s">
        <v>61</v>
      </c>
      <c r="G20" s="4" t="s">
        <v>62</v>
      </c>
      <c r="H20" s="39">
        <f t="shared" si="0"/>
        <v>271</v>
      </c>
      <c r="I20" s="35">
        <v>109</v>
      </c>
      <c r="J20" s="35">
        <v>162</v>
      </c>
      <c r="M20" s="44"/>
    </row>
    <row r="21" spans="1:13" s="6" customFormat="1" ht="53.25" customHeight="1">
      <c r="A21" s="46"/>
      <c r="B21" s="36" t="s">
        <v>80</v>
      </c>
      <c r="C21" s="8">
        <f>SUM(C22:C23)</f>
        <v>669762.25</v>
      </c>
      <c r="D21" s="4"/>
      <c r="E21" s="4"/>
      <c r="F21" s="4"/>
      <c r="G21" s="4"/>
      <c r="H21" s="39"/>
      <c r="I21" s="35"/>
      <c r="J21" s="35"/>
      <c r="M21" s="44"/>
    </row>
    <row r="22" spans="1:13" s="6" customFormat="1" ht="53.25" customHeight="1">
      <c r="A22" s="46"/>
      <c r="B22" s="52" t="s">
        <v>66</v>
      </c>
      <c r="C22" s="7">
        <v>640484.88</v>
      </c>
      <c r="D22" s="4" t="s">
        <v>4</v>
      </c>
      <c r="E22" s="4" t="s">
        <v>6</v>
      </c>
      <c r="F22" s="4" t="s">
        <v>6</v>
      </c>
      <c r="G22" s="4" t="s">
        <v>92</v>
      </c>
      <c r="H22" s="39" t="s">
        <v>7</v>
      </c>
      <c r="I22" s="35" t="s">
        <v>7</v>
      </c>
      <c r="J22" s="35" t="s">
        <v>7</v>
      </c>
      <c r="M22" s="44"/>
    </row>
    <row r="23" spans="1:13" s="6" customFormat="1" ht="53.25" customHeight="1">
      <c r="A23" s="46"/>
      <c r="B23" s="52" t="s">
        <v>71</v>
      </c>
      <c r="C23" s="7">
        <v>29277.37</v>
      </c>
      <c r="D23" s="4" t="s">
        <v>4</v>
      </c>
      <c r="E23" s="4" t="s">
        <v>6</v>
      </c>
      <c r="F23" s="4" t="s">
        <v>67</v>
      </c>
      <c r="G23" s="4" t="s">
        <v>88</v>
      </c>
      <c r="H23" s="39" t="s">
        <v>7</v>
      </c>
      <c r="I23" s="35" t="s">
        <v>7</v>
      </c>
      <c r="J23" s="35" t="s">
        <v>7</v>
      </c>
      <c r="M23" s="44"/>
    </row>
    <row r="24" spans="1:13" s="6" customFormat="1" ht="48" customHeight="1">
      <c r="B24" s="36" t="s">
        <v>22</v>
      </c>
      <c r="C24" s="48">
        <f>SUM(C25:C29)</f>
        <v>3728805.16</v>
      </c>
      <c r="D24" s="9"/>
      <c r="E24" s="10"/>
      <c r="F24" s="4"/>
      <c r="G24" s="11"/>
      <c r="H24" s="24">
        <f>SUM(H25:H29)</f>
        <v>0</v>
      </c>
      <c r="I24" s="24">
        <f>SUM(I25:I29)</f>
        <v>0</v>
      </c>
      <c r="J24" s="24">
        <f>SUM(J25:J29)</f>
        <v>0</v>
      </c>
    </row>
    <row r="25" spans="1:13" s="6" customFormat="1" ht="37.5" customHeight="1">
      <c r="A25" s="43"/>
      <c r="B25" s="60" t="s">
        <v>32</v>
      </c>
      <c r="C25" s="49">
        <v>2427409.7200000002</v>
      </c>
      <c r="D25" s="4" t="s">
        <v>4</v>
      </c>
      <c r="E25" s="4" t="s">
        <v>5</v>
      </c>
      <c r="F25" s="4" t="s">
        <v>21</v>
      </c>
      <c r="G25" s="4" t="s">
        <v>89</v>
      </c>
      <c r="H25" s="4" t="s">
        <v>76</v>
      </c>
      <c r="I25" s="4" t="s">
        <v>76</v>
      </c>
      <c r="J25" s="4" t="s">
        <v>76</v>
      </c>
    </row>
    <row r="26" spans="1:13" s="6" customFormat="1" ht="63.75" customHeight="1">
      <c r="A26" s="43"/>
      <c r="B26" s="60" t="s">
        <v>72</v>
      </c>
      <c r="C26" s="7">
        <v>389945.5</v>
      </c>
      <c r="D26" s="4" t="s">
        <v>4</v>
      </c>
      <c r="E26" s="4" t="s">
        <v>5</v>
      </c>
      <c r="F26" s="4" t="s">
        <v>25</v>
      </c>
      <c r="G26" s="50" t="s">
        <v>33</v>
      </c>
      <c r="H26" s="4" t="s">
        <v>76</v>
      </c>
      <c r="I26" s="4" t="s">
        <v>76</v>
      </c>
      <c r="J26" s="4" t="s">
        <v>76</v>
      </c>
      <c r="L26" s="42"/>
    </row>
    <row r="27" spans="1:13" s="6" customFormat="1" ht="63.75" customHeight="1">
      <c r="A27" s="43"/>
      <c r="B27" s="60" t="s">
        <v>41</v>
      </c>
      <c r="C27" s="7">
        <v>242613.08</v>
      </c>
      <c r="D27" s="4" t="s">
        <v>4</v>
      </c>
      <c r="E27" s="4" t="s">
        <v>5</v>
      </c>
      <c r="F27" s="4" t="s">
        <v>25</v>
      </c>
      <c r="G27" s="50" t="s">
        <v>33</v>
      </c>
      <c r="H27" s="4" t="s">
        <v>76</v>
      </c>
      <c r="I27" s="4" t="s">
        <v>76</v>
      </c>
      <c r="J27" s="4" t="s">
        <v>76</v>
      </c>
      <c r="L27" s="42"/>
    </row>
    <row r="28" spans="1:13" s="6" customFormat="1" ht="63.75" customHeight="1">
      <c r="A28" s="43"/>
      <c r="B28" s="60" t="s">
        <v>73</v>
      </c>
      <c r="C28" s="7">
        <v>330655.55</v>
      </c>
      <c r="D28" s="4" t="s">
        <v>4</v>
      </c>
      <c r="E28" s="4" t="s">
        <v>5</v>
      </c>
      <c r="F28" s="4" t="s">
        <v>25</v>
      </c>
      <c r="G28" s="50" t="s">
        <v>34</v>
      </c>
      <c r="H28" s="4" t="s">
        <v>76</v>
      </c>
      <c r="I28" s="4" t="s">
        <v>76</v>
      </c>
      <c r="J28" s="4" t="s">
        <v>76</v>
      </c>
      <c r="L28" s="42"/>
    </row>
    <row r="29" spans="1:13" s="6" customFormat="1" ht="63.75" customHeight="1">
      <c r="A29" s="43"/>
      <c r="B29" s="60" t="s">
        <v>42</v>
      </c>
      <c r="C29" s="7">
        <v>338181.31</v>
      </c>
      <c r="D29" s="4" t="s">
        <v>4</v>
      </c>
      <c r="E29" s="4" t="s">
        <v>5</v>
      </c>
      <c r="F29" s="4" t="s">
        <v>26</v>
      </c>
      <c r="G29" s="51" t="s">
        <v>35</v>
      </c>
      <c r="H29" s="4" t="s">
        <v>76</v>
      </c>
      <c r="I29" s="4" t="s">
        <v>76</v>
      </c>
      <c r="J29" s="4" t="s">
        <v>76</v>
      </c>
      <c r="L29" s="42"/>
    </row>
    <row r="30" spans="1:13" s="6" customFormat="1" ht="49.5" customHeight="1">
      <c r="B30" s="36" t="s">
        <v>27</v>
      </c>
      <c r="C30" s="8">
        <f>SUM(C31:C36)</f>
        <v>2918833.3000000003</v>
      </c>
      <c r="D30" s="9"/>
      <c r="E30" s="10"/>
      <c r="F30" s="4"/>
      <c r="G30" s="11"/>
      <c r="H30" s="24"/>
      <c r="I30" s="24"/>
      <c r="J30" s="24"/>
    </row>
    <row r="31" spans="1:13" s="6" customFormat="1" ht="66.75" customHeight="1">
      <c r="A31" s="46"/>
      <c r="B31" s="61" t="s">
        <v>59</v>
      </c>
      <c r="C31" s="7">
        <v>963922.65</v>
      </c>
      <c r="D31" s="4" t="s">
        <v>4</v>
      </c>
      <c r="E31" s="4" t="s">
        <v>5</v>
      </c>
      <c r="F31" s="4" t="s">
        <v>5</v>
      </c>
      <c r="G31" s="4" t="s">
        <v>40</v>
      </c>
      <c r="H31" s="4" t="s">
        <v>76</v>
      </c>
      <c r="I31" s="4" t="s">
        <v>76</v>
      </c>
      <c r="J31" s="4" t="s">
        <v>76</v>
      </c>
    </row>
    <row r="32" spans="1:13" s="6" customFormat="1" ht="52.5" customHeight="1">
      <c r="A32" s="46"/>
      <c r="B32" s="61" t="s">
        <v>64</v>
      </c>
      <c r="C32" s="7">
        <v>150764.89000000001</v>
      </c>
      <c r="D32" s="4" t="s">
        <v>4</v>
      </c>
      <c r="E32" s="4" t="s">
        <v>5</v>
      </c>
      <c r="F32" s="4" t="s">
        <v>5</v>
      </c>
      <c r="G32" s="4" t="s">
        <v>65</v>
      </c>
      <c r="H32" s="4" t="s">
        <v>76</v>
      </c>
      <c r="I32" s="4" t="s">
        <v>76</v>
      </c>
      <c r="J32" s="4" t="s">
        <v>76</v>
      </c>
    </row>
    <row r="33" spans="1:10" s="6" customFormat="1" ht="51.75" customHeight="1">
      <c r="A33" s="46"/>
      <c r="B33" s="61" t="s">
        <v>68</v>
      </c>
      <c r="C33" s="7">
        <v>135846.62</v>
      </c>
      <c r="D33" s="4" t="s">
        <v>4</v>
      </c>
      <c r="E33" s="4" t="s">
        <v>5</v>
      </c>
      <c r="F33" s="4" t="s">
        <v>5</v>
      </c>
      <c r="G33" s="4" t="s">
        <v>65</v>
      </c>
      <c r="H33" s="4" t="s">
        <v>76</v>
      </c>
      <c r="I33" s="4" t="s">
        <v>76</v>
      </c>
      <c r="J33" s="4" t="s">
        <v>76</v>
      </c>
    </row>
    <row r="34" spans="1:10" s="6" customFormat="1" ht="51" customHeight="1">
      <c r="A34" s="46"/>
      <c r="B34" s="61" t="s">
        <v>69</v>
      </c>
      <c r="C34" s="7">
        <v>186004.09</v>
      </c>
      <c r="D34" s="4" t="s">
        <v>4</v>
      </c>
      <c r="E34" s="4" t="s">
        <v>5</v>
      </c>
      <c r="F34" s="4" t="s">
        <v>5</v>
      </c>
      <c r="G34" s="4" t="s">
        <v>65</v>
      </c>
      <c r="H34" s="4" t="s">
        <v>76</v>
      </c>
      <c r="I34" s="4" t="s">
        <v>76</v>
      </c>
      <c r="J34" s="4" t="s">
        <v>76</v>
      </c>
    </row>
    <row r="35" spans="1:10" s="6" customFormat="1" ht="52.5" customHeight="1">
      <c r="A35" s="46"/>
      <c r="B35" s="60" t="s">
        <v>75</v>
      </c>
      <c r="C35" s="7">
        <v>710975.88</v>
      </c>
      <c r="D35" s="4" t="s">
        <v>4</v>
      </c>
      <c r="E35" s="4" t="s">
        <v>5</v>
      </c>
      <c r="F35" s="4" t="s">
        <v>5</v>
      </c>
      <c r="G35" s="4" t="s">
        <v>90</v>
      </c>
      <c r="H35" s="4" t="s">
        <v>76</v>
      </c>
      <c r="I35" s="4" t="s">
        <v>76</v>
      </c>
      <c r="J35" s="4" t="s">
        <v>76</v>
      </c>
    </row>
    <row r="36" spans="1:10" s="6" customFormat="1" ht="59.25" customHeight="1">
      <c r="A36" s="46"/>
      <c r="B36" s="60" t="s">
        <v>70</v>
      </c>
      <c r="C36" s="7">
        <v>771319.17</v>
      </c>
      <c r="D36" s="4" t="s">
        <v>4</v>
      </c>
      <c r="E36" s="4" t="s">
        <v>5</v>
      </c>
      <c r="F36" s="4" t="s">
        <v>5</v>
      </c>
      <c r="G36" s="4" t="s">
        <v>91</v>
      </c>
      <c r="H36" s="4" t="s">
        <v>76</v>
      </c>
      <c r="I36" s="4" t="s">
        <v>76</v>
      </c>
      <c r="J36" s="4" t="s">
        <v>76</v>
      </c>
    </row>
    <row r="37" spans="1:10" s="1" customFormat="1" ht="51" customHeight="1">
      <c r="B37" s="36" t="s">
        <v>29</v>
      </c>
      <c r="C37" s="8">
        <f>SUM(C38:C52)</f>
        <v>7904249.0300000003</v>
      </c>
      <c r="D37" s="9"/>
      <c r="E37" s="10"/>
      <c r="F37" s="4"/>
      <c r="G37" s="11" t="s">
        <v>30</v>
      </c>
      <c r="H37" s="24">
        <f>SUM(H38:H47)</f>
        <v>460</v>
      </c>
      <c r="I37" s="24">
        <f t="shared" ref="I37:J37" si="1">SUM(I38:I47)</f>
        <v>184</v>
      </c>
      <c r="J37" s="24">
        <f t="shared" si="1"/>
        <v>276</v>
      </c>
    </row>
    <row r="38" spans="1:10" s="1" customFormat="1" ht="57.75" customHeight="1">
      <c r="A38" s="47"/>
      <c r="B38" s="60" t="s">
        <v>74</v>
      </c>
      <c r="C38" s="7">
        <v>814424.19</v>
      </c>
      <c r="D38" s="4" t="s">
        <v>4</v>
      </c>
      <c r="E38" s="4" t="s">
        <v>5</v>
      </c>
      <c r="F38" s="4" t="s">
        <v>43</v>
      </c>
      <c r="G38" s="4" t="s">
        <v>37</v>
      </c>
      <c r="H38" s="12">
        <f>SUM(I38:J38)</f>
        <v>65</v>
      </c>
      <c r="I38" s="4">
        <v>26</v>
      </c>
      <c r="J38" s="4">
        <v>39</v>
      </c>
    </row>
    <row r="39" spans="1:10" s="1" customFormat="1" ht="57.75" customHeight="1">
      <c r="A39" s="47"/>
      <c r="B39" s="60" t="s">
        <v>39</v>
      </c>
      <c r="C39" s="7">
        <v>3198321.46</v>
      </c>
      <c r="D39" s="4" t="s">
        <v>4</v>
      </c>
      <c r="E39" s="4" t="s">
        <v>5</v>
      </c>
      <c r="F39" s="4" t="s">
        <v>45</v>
      </c>
      <c r="G39" s="4" t="s">
        <v>38</v>
      </c>
      <c r="H39" s="12">
        <f t="shared" ref="H39:H54" si="2">SUM(I39:J39)</f>
        <v>235</v>
      </c>
      <c r="I39" s="4">
        <v>94</v>
      </c>
      <c r="J39" s="4">
        <v>141</v>
      </c>
    </row>
    <row r="40" spans="1:10" s="1" customFormat="1" ht="67.5" customHeight="1">
      <c r="A40" s="47"/>
      <c r="B40" s="60" t="s">
        <v>44</v>
      </c>
      <c r="C40" s="7">
        <v>69030.02</v>
      </c>
      <c r="D40" s="4" t="s">
        <v>4</v>
      </c>
      <c r="E40" s="4" t="s">
        <v>5</v>
      </c>
      <c r="F40" s="4" t="s">
        <v>5</v>
      </c>
      <c r="G40" s="4" t="s">
        <v>46</v>
      </c>
      <c r="H40" s="12">
        <f t="shared" si="2"/>
        <v>5</v>
      </c>
      <c r="I40" s="4">
        <v>2</v>
      </c>
      <c r="J40" s="4">
        <v>3</v>
      </c>
    </row>
    <row r="41" spans="1:10" s="1" customFormat="1" ht="63.75" customHeight="1">
      <c r="A41" s="47"/>
      <c r="B41" s="60" t="s">
        <v>48</v>
      </c>
      <c r="C41" s="7">
        <v>547127.14</v>
      </c>
      <c r="D41" s="4" t="s">
        <v>4</v>
      </c>
      <c r="E41" s="4" t="s">
        <v>5</v>
      </c>
      <c r="F41" s="4" t="s">
        <v>5</v>
      </c>
      <c r="G41" s="4" t="s">
        <v>47</v>
      </c>
      <c r="H41" s="12">
        <f t="shared" si="2"/>
        <v>30</v>
      </c>
      <c r="I41" s="4">
        <v>12</v>
      </c>
      <c r="J41" s="4">
        <v>18</v>
      </c>
    </row>
    <row r="42" spans="1:10" s="1" customFormat="1" ht="64.5" customHeight="1">
      <c r="A42" s="47"/>
      <c r="B42" s="60" t="s">
        <v>49</v>
      </c>
      <c r="C42" s="7">
        <v>72364.570000000007</v>
      </c>
      <c r="D42" s="4" t="s">
        <v>4</v>
      </c>
      <c r="E42" s="4" t="s">
        <v>5</v>
      </c>
      <c r="F42" s="4" t="s">
        <v>5</v>
      </c>
      <c r="G42" s="4" t="s">
        <v>46</v>
      </c>
      <c r="H42" s="12">
        <f t="shared" si="2"/>
        <v>5</v>
      </c>
      <c r="I42" s="4">
        <v>2</v>
      </c>
      <c r="J42" s="4">
        <v>3</v>
      </c>
    </row>
    <row r="43" spans="1:10" s="1" customFormat="1" ht="66" customHeight="1">
      <c r="A43" s="47"/>
      <c r="B43" s="60" t="s">
        <v>51</v>
      </c>
      <c r="C43" s="7">
        <v>724863.9</v>
      </c>
      <c r="D43" s="4" t="s">
        <v>4</v>
      </c>
      <c r="E43" s="4" t="s">
        <v>5</v>
      </c>
      <c r="F43" s="4" t="s">
        <v>5</v>
      </c>
      <c r="G43" s="4" t="s">
        <v>50</v>
      </c>
      <c r="H43" s="12">
        <f t="shared" si="2"/>
        <v>55</v>
      </c>
      <c r="I43" s="4">
        <v>22</v>
      </c>
      <c r="J43" s="4">
        <v>33</v>
      </c>
    </row>
    <row r="44" spans="1:10" s="1" customFormat="1" ht="66" customHeight="1">
      <c r="A44" s="47"/>
      <c r="B44" s="60" t="s">
        <v>54</v>
      </c>
      <c r="C44" s="7">
        <v>524974.77</v>
      </c>
      <c r="D44" s="4" t="s">
        <v>4</v>
      </c>
      <c r="E44" s="4" t="s">
        <v>5</v>
      </c>
      <c r="F44" s="4" t="s">
        <v>5</v>
      </c>
      <c r="G44" s="4" t="s">
        <v>52</v>
      </c>
      <c r="H44" s="12">
        <f t="shared" si="2"/>
        <v>35</v>
      </c>
      <c r="I44" s="4">
        <v>14</v>
      </c>
      <c r="J44" s="4">
        <v>21</v>
      </c>
    </row>
    <row r="45" spans="1:10" s="1" customFormat="1" ht="66" customHeight="1">
      <c r="A45" s="47"/>
      <c r="B45" s="60" t="s">
        <v>55</v>
      </c>
      <c r="C45" s="7">
        <v>63550.37</v>
      </c>
      <c r="D45" s="4" t="s">
        <v>4</v>
      </c>
      <c r="E45" s="4" t="s">
        <v>5</v>
      </c>
      <c r="F45" s="4" t="s">
        <v>5</v>
      </c>
      <c r="G45" s="4" t="s">
        <v>46</v>
      </c>
      <c r="H45" s="12">
        <f t="shared" si="2"/>
        <v>5</v>
      </c>
      <c r="I45" s="4">
        <v>2</v>
      </c>
      <c r="J45" s="4">
        <v>3</v>
      </c>
    </row>
    <row r="46" spans="1:10" s="1" customFormat="1" ht="67.5" customHeight="1">
      <c r="A46" s="47"/>
      <c r="B46" s="60" t="s">
        <v>56</v>
      </c>
      <c r="C46" s="7">
        <v>200966.47</v>
      </c>
      <c r="D46" s="4" t="s">
        <v>4</v>
      </c>
      <c r="E46" s="4" t="s">
        <v>5</v>
      </c>
      <c r="F46" s="4" t="s">
        <v>5</v>
      </c>
      <c r="G46" s="4" t="s">
        <v>53</v>
      </c>
      <c r="H46" s="12">
        <f t="shared" si="2"/>
        <v>15</v>
      </c>
      <c r="I46" s="4">
        <v>6</v>
      </c>
      <c r="J46" s="4">
        <v>9</v>
      </c>
    </row>
    <row r="47" spans="1:10" s="1" customFormat="1" ht="67.5" customHeight="1">
      <c r="A47" s="47"/>
      <c r="B47" s="60" t="s">
        <v>58</v>
      </c>
      <c r="C47" s="7">
        <v>197136.1</v>
      </c>
      <c r="D47" s="4" t="s">
        <v>4</v>
      </c>
      <c r="E47" s="4" t="s">
        <v>5</v>
      </c>
      <c r="F47" s="4" t="s">
        <v>5</v>
      </c>
      <c r="G47" s="4" t="s">
        <v>57</v>
      </c>
      <c r="H47" s="12">
        <f t="shared" si="2"/>
        <v>10</v>
      </c>
      <c r="I47" s="4">
        <v>4</v>
      </c>
      <c r="J47" s="4">
        <v>6</v>
      </c>
    </row>
    <row r="48" spans="1:10" s="1" customFormat="1" ht="37.5" customHeight="1">
      <c r="A48" s="47"/>
      <c r="B48" s="52" t="s">
        <v>81</v>
      </c>
      <c r="C48" s="7">
        <v>741490.04</v>
      </c>
      <c r="D48" s="4" t="s">
        <v>4</v>
      </c>
      <c r="E48" s="4" t="s">
        <v>5</v>
      </c>
      <c r="F48" s="4" t="s">
        <v>45</v>
      </c>
      <c r="G48" s="4" t="s">
        <v>85</v>
      </c>
      <c r="H48" s="12">
        <f t="shared" si="2"/>
        <v>25</v>
      </c>
      <c r="I48" s="4">
        <v>10</v>
      </c>
      <c r="J48" s="4">
        <v>15</v>
      </c>
    </row>
    <row r="49" spans="1:10" s="1" customFormat="1" ht="44.25" customHeight="1">
      <c r="A49" s="47"/>
      <c r="B49" s="52" t="s">
        <v>82</v>
      </c>
      <c r="C49" s="7">
        <v>150000</v>
      </c>
      <c r="D49" s="4" t="s">
        <v>4</v>
      </c>
      <c r="E49" s="4" t="s">
        <v>5</v>
      </c>
      <c r="F49" s="4" t="s">
        <v>84</v>
      </c>
      <c r="G49" s="4" t="s">
        <v>46</v>
      </c>
      <c r="H49" s="12">
        <f t="shared" si="2"/>
        <v>5</v>
      </c>
      <c r="I49" s="4">
        <v>3</v>
      </c>
      <c r="J49" s="4">
        <v>2</v>
      </c>
    </row>
    <row r="50" spans="1:10" s="1" customFormat="1" ht="53.25" customHeight="1">
      <c r="A50" s="47"/>
      <c r="B50" s="52" t="s">
        <v>83</v>
      </c>
      <c r="C50" s="7">
        <v>150000</v>
      </c>
      <c r="D50" s="4" t="s">
        <v>4</v>
      </c>
      <c r="E50" s="4" t="s">
        <v>5</v>
      </c>
      <c r="F50" s="4" t="s">
        <v>5</v>
      </c>
      <c r="G50" s="4" t="s">
        <v>46</v>
      </c>
      <c r="H50" s="12">
        <f t="shared" si="2"/>
        <v>5</v>
      </c>
      <c r="I50" s="4">
        <v>3</v>
      </c>
      <c r="J50" s="4">
        <v>2</v>
      </c>
    </row>
    <row r="51" spans="1:10" s="1" customFormat="1" ht="53.25" customHeight="1">
      <c r="A51" s="47"/>
      <c r="B51" s="52" t="s">
        <v>96</v>
      </c>
      <c r="C51" s="7">
        <v>150000</v>
      </c>
      <c r="D51" s="4" t="s">
        <v>4</v>
      </c>
      <c r="E51" s="4" t="s">
        <v>5</v>
      </c>
      <c r="F51" s="4" t="s">
        <v>5</v>
      </c>
      <c r="G51" s="4" t="s">
        <v>46</v>
      </c>
      <c r="H51" s="12">
        <f t="shared" ref="H51" si="3">SUM(I51:J51)</f>
        <v>5</v>
      </c>
      <c r="I51" s="4">
        <v>3</v>
      </c>
      <c r="J51" s="4">
        <v>2</v>
      </c>
    </row>
    <row r="52" spans="1:10" s="1" customFormat="1" ht="60.75" customHeight="1">
      <c r="A52" s="47"/>
      <c r="B52" s="52" t="s">
        <v>97</v>
      </c>
      <c r="C52" s="7">
        <v>300000</v>
      </c>
      <c r="D52" s="4" t="s">
        <v>4</v>
      </c>
      <c r="E52" s="4" t="s">
        <v>5</v>
      </c>
      <c r="F52" s="4" t="s">
        <v>5</v>
      </c>
      <c r="G52" s="4" t="s">
        <v>57</v>
      </c>
      <c r="H52" s="12">
        <v>10</v>
      </c>
      <c r="I52" s="4">
        <v>6</v>
      </c>
      <c r="J52" s="4">
        <v>4</v>
      </c>
    </row>
    <row r="53" spans="1:10" s="1" customFormat="1" ht="35.25" customHeight="1">
      <c r="A53" s="47"/>
      <c r="B53" s="36" t="s">
        <v>86</v>
      </c>
      <c r="C53" s="8">
        <f>+C54+C55</f>
        <v>3964113.26</v>
      </c>
      <c r="D53" s="4"/>
      <c r="E53" s="4"/>
      <c r="F53" s="4"/>
      <c r="G53" s="4"/>
      <c r="H53" s="12"/>
      <c r="I53" s="4"/>
      <c r="J53" s="4"/>
    </row>
    <row r="54" spans="1:10" s="1" customFormat="1" ht="77.25" customHeight="1">
      <c r="A54" s="47"/>
      <c r="B54" s="54" t="s">
        <v>87</v>
      </c>
      <c r="C54" s="53">
        <v>3152068</v>
      </c>
      <c r="D54" s="4" t="s">
        <v>4</v>
      </c>
      <c r="E54" s="4" t="s">
        <v>5</v>
      </c>
      <c r="F54" s="4" t="s">
        <v>84</v>
      </c>
      <c r="G54" s="4" t="s">
        <v>100</v>
      </c>
      <c r="H54" s="12">
        <f t="shared" si="2"/>
        <v>1050</v>
      </c>
      <c r="I54" s="4">
        <v>630</v>
      </c>
      <c r="J54" s="4">
        <v>420</v>
      </c>
    </row>
    <row r="55" spans="1:10" s="1" customFormat="1" ht="65.25" customHeight="1">
      <c r="A55" s="47"/>
      <c r="B55" s="52" t="s">
        <v>98</v>
      </c>
      <c r="C55" s="53">
        <v>812045.26</v>
      </c>
      <c r="D55" s="4" t="s">
        <v>4</v>
      </c>
      <c r="E55" s="4" t="s">
        <v>5</v>
      </c>
      <c r="F55" s="4" t="s">
        <v>99</v>
      </c>
      <c r="G55" s="4" t="s">
        <v>101</v>
      </c>
      <c r="H55" s="12">
        <v>10</v>
      </c>
      <c r="I55" s="4">
        <v>6</v>
      </c>
      <c r="J55" s="4">
        <v>4</v>
      </c>
    </row>
    <row r="56" spans="1:10" s="1" customFormat="1" ht="48.75" customHeight="1">
      <c r="A56" s="47"/>
      <c r="B56" s="36" t="s">
        <v>102</v>
      </c>
      <c r="C56" s="57">
        <f>+C57</f>
        <v>357280</v>
      </c>
      <c r="D56" s="55"/>
      <c r="E56" s="55"/>
      <c r="F56" s="55"/>
      <c r="G56" s="55"/>
      <c r="H56" s="56"/>
      <c r="I56" s="55"/>
      <c r="J56" s="55"/>
    </row>
    <row r="57" spans="1:10" s="1" customFormat="1" ht="55.5" customHeight="1">
      <c r="A57" s="47"/>
      <c r="B57" s="52" t="s">
        <v>103</v>
      </c>
      <c r="C57" s="7">
        <v>357280</v>
      </c>
      <c r="D57" s="4" t="s">
        <v>4</v>
      </c>
      <c r="E57" s="4" t="s">
        <v>5</v>
      </c>
      <c r="F57" s="4" t="s">
        <v>5</v>
      </c>
      <c r="G57" s="4" t="s">
        <v>104</v>
      </c>
      <c r="H57" s="12" t="s">
        <v>105</v>
      </c>
      <c r="I57" s="12" t="s">
        <v>105</v>
      </c>
      <c r="J57" s="12" t="s">
        <v>105</v>
      </c>
    </row>
    <row r="58" spans="1:10" s="1" customFormat="1" ht="47.25" customHeight="1">
      <c r="B58" s="25" t="s">
        <v>23</v>
      </c>
      <c r="C58" s="58">
        <f>+C56+C53+C37+C30+C24+C21+C19+C15+C11</f>
        <v>24151677.759999998</v>
      </c>
      <c r="D58" s="15"/>
      <c r="E58" s="15"/>
      <c r="F58" s="15"/>
      <c r="G58" s="16"/>
      <c r="H58" s="17"/>
      <c r="I58" s="17"/>
      <c r="J58" s="17"/>
    </row>
    <row r="59" spans="1:10" ht="25.5" customHeight="1">
      <c r="B59" s="20"/>
      <c r="C59" s="14"/>
      <c r="D59" s="38"/>
      <c r="E59" s="38"/>
      <c r="F59" s="38"/>
      <c r="G59" s="38"/>
      <c r="H59" s="38"/>
      <c r="I59" s="37"/>
      <c r="J59" s="37"/>
    </row>
    <row r="60" spans="1:10" s="1" customFormat="1" ht="47.25" customHeight="1">
      <c r="B60" s="20"/>
      <c r="C60" s="14"/>
      <c r="D60" s="15"/>
      <c r="E60" s="80" t="s">
        <v>106</v>
      </c>
      <c r="F60" s="80"/>
      <c r="G60" s="80"/>
      <c r="H60" s="75">
        <v>41303.26</v>
      </c>
      <c r="I60" s="75"/>
      <c r="J60" s="75"/>
    </row>
    <row r="61" spans="1:10" s="1" customFormat="1" ht="47.25" customHeight="1">
      <c r="B61" s="36" t="s">
        <v>86</v>
      </c>
      <c r="C61" s="8">
        <f>SUM(C62:C62)</f>
        <v>41222.53</v>
      </c>
      <c r="D61" s="81"/>
      <c r="E61" s="82"/>
      <c r="F61" s="82"/>
      <c r="G61" s="82"/>
      <c r="H61" s="82"/>
      <c r="I61" s="82"/>
      <c r="J61" s="83"/>
    </row>
    <row r="62" spans="1:10" s="1" customFormat="1" ht="74.25" customHeight="1">
      <c r="B62" s="52" t="s">
        <v>98</v>
      </c>
      <c r="C62" s="7">
        <v>41222.53</v>
      </c>
      <c r="D62" s="4" t="s">
        <v>4</v>
      </c>
      <c r="E62" s="4" t="s">
        <v>5</v>
      </c>
      <c r="F62" s="4" t="s">
        <v>99</v>
      </c>
      <c r="G62" s="4" t="s">
        <v>107</v>
      </c>
      <c r="H62" s="12">
        <v>10</v>
      </c>
      <c r="I62" s="4">
        <v>6</v>
      </c>
      <c r="J62" s="4">
        <v>4</v>
      </c>
    </row>
    <row r="63" spans="1:10" s="1" customFormat="1" ht="47.25" customHeight="1">
      <c r="B63" s="25" t="s">
        <v>108</v>
      </c>
      <c r="C63" s="8">
        <f>+C61</f>
        <v>41222.53</v>
      </c>
      <c r="D63" s="15"/>
      <c r="E63" s="15"/>
      <c r="F63" s="15"/>
      <c r="G63" s="16"/>
      <c r="H63" s="17"/>
      <c r="I63" s="17"/>
      <c r="J63" s="17"/>
    </row>
    <row r="64" spans="1:10" ht="18.75">
      <c r="B64" s="19" t="s">
        <v>93</v>
      </c>
      <c r="C64" s="19"/>
      <c r="D64" s="19"/>
      <c r="E64" s="19"/>
      <c r="F64" s="19"/>
      <c r="G64" s="19"/>
      <c r="H64" s="19"/>
    </row>
    <row r="65" spans="2:10" ht="25.5" customHeight="1">
      <c r="B65" s="84" t="s">
        <v>110</v>
      </c>
      <c r="C65" s="84"/>
      <c r="D65" s="62"/>
      <c r="E65" s="84" t="s">
        <v>109</v>
      </c>
      <c r="F65" s="84"/>
      <c r="G65" s="84"/>
      <c r="H65" s="84"/>
      <c r="I65" s="84"/>
      <c r="J65" s="37"/>
    </row>
    <row r="66" spans="2:10" ht="25.5" customHeight="1">
      <c r="B66" s="84"/>
      <c r="C66" s="84"/>
      <c r="D66" s="62"/>
      <c r="E66" s="84"/>
      <c r="F66" s="84"/>
      <c r="G66" s="84"/>
      <c r="H66" s="84"/>
      <c r="I66" s="84"/>
      <c r="J66" s="37"/>
    </row>
    <row r="67" spans="2:10" ht="25.5" customHeight="1">
      <c r="B67" s="84"/>
      <c r="C67" s="84"/>
      <c r="D67" s="62"/>
      <c r="E67" s="84"/>
      <c r="F67" s="84"/>
      <c r="G67" s="84"/>
      <c r="H67" s="84"/>
      <c r="I67" s="84"/>
      <c r="J67" s="37"/>
    </row>
    <row r="68" spans="2:10" ht="69" customHeight="1">
      <c r="B68" s="84"/>
      <c r="C68" s="84"/>
      <c r="D68" s="63"/>
      <c r="E68" s="84"/>
      <c r="F68" s="84"/>
      <c r="G68" s="84"/>
      <c r="H68" s="84"/>
      <c r="I68" s="84"/>
    </row>
    <row r="69" spans="2:10" ht="18.75" customHeight="1">
      <c r="B69" s="84"/>
      <c r="C69" s="84"/>
      <c r="D69" s="63"/>
      <c r="E69" s="84"/>
      <c r="F69" s="84"/>
      <c r="G69" s="84"/>
      <c r="H69" s="84"/>
      <c r="I69" s="84"/>
    </row>
    <row r="70" spans="2:10" ht="91.5" customHeight="1">
      <c r="B70" s="84"/>
      <c r="C70" s="84"/>
      <c r="D70" s="63"/>
      <c r="E70" s="84"/>
      <c r="F70" s="84"/>
      <c r="G70" s="84"/>
      <c r="H70" s="84"/>
      <c r="I70" s="84"/>
    </row>
    <row r="71" spans="2:10" ht="18.75" customHeight="1">
      <c r="B71" s="84"/>
      <c r="C71" s="84"/>
      <c r="D71" s="63"/>
      <c r="E71" s="84"/>
      <c r="F71" s="84"/>
      <c r="G71" s="84"/>
      <c r="H71" s="84"/>
      <c r="I71" s="84"/>
    </row>
    <row r="72" spans="2:10" ht="31.5" customHeight="1">
      <c r="B72" s="59"/>
      <c r="C72" s="21"/>
      <c r="D72" s="21"/>
      <c r="E72" s="77"/>
      <c r="F72" s="77"/>
      <c r="G72" s="77"/>
      <c r="H72" s="77"/>
    </row>
    <row r="73" spans="2:10" ht="31.5" customHeight="1">
      <c r="B73" s="22"/>
      <c r="C73" s="23"/>
      <c r="D73" s="21"/>
      <c r="E73" s="64"/>
      <c r="F73" s="64"/>
      <c r="G73" s="64"/>
      <c r="H73" s="64"/>
    </row>
    <row r="74" spans="2:10" ht="18.75">
      <c r="B74" s="19"/>
      <c r="C74" s="19"/>
      <c r="D74" s="19"/>
      <c r="E74" s="19"/>
      <c r="F74" s="19"/>
      <c r="G74" s="19"/>
      <c r="H74" s="19"/>
    </row>
  </sheetData>
  <mergeCells count="22">
    <mergeCell ref="E72:H72"/>
    <mergeCell ref="E73:H73"/>
    <mergeCell ref="H8:J8"/>
    <mergeCell ref="B10:J10"/>
    <mergeCell ref="B14:J14"/>
    <mergeCell ref="B8:B9"/>
    <mergeCell ref="C8:C9"/>
    <mergeCell ref="D8:D9"/>
    <mergeCell ref="E8:E9"/>
    <mergeCell ref="F8:F9"/>
    <mergeCell ref="G8:G9"/>
    <mergeCell ref="E60:G60"/>
    <mergeCell ref="H60:J60"/>
    <mergeCell ref="D61:J61"/>
    <mergeCell ref="B65:C71"/>
    <mergeCell ref="E65:I71"/>
    <mergeCell ref="B1:J1"/>
    <mergeCell ref="B2:J2"/>
    <mergeCell ref="B3:J3"/>
    <mergeCell ref="B4:J4"/>
    <mergeCell ref="E6:G6"/>
    <mergeCell ref="H6:J6"/>
  </mergeCells>
  <printOptions horizontalCentered="1"/>
  <pageMargins left="0.7" right="0.7" top="0.75" bottom="0.75" header="0.3" footer="0.3"/>
  <pageSetup scale="37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Control 2">
          <controlPr defaultSize="0" autoPict="0" r:id="rId5">
            <anchor moveWithCells="1">
              <from>
                <xdr:col>9</xdr:col>
                <xdr:colOff>361950</xdr:colOff>
                <xdr:row>29</xdr:row>
                <xdr:rowOff>123825</xdr:rowOff>
              </from>
              <to>
                <xdr:col>9</xdr:col>
                <xdr:colOff>609600</xdr:colOff>
                <xdr:row>29</xdr:row>
                <xdr:rowOff>352425</xdr:rowOff>
              </to>
            </anchor>
          </controlPr>
        </control>
      </mc:Choice>
      <mc:Fallback>
        <control shapeId="5122" r:id="rId4" name="Control 2"/>
      </mc:Fallback>
    </mc:AlternateContent>
    <mc:AlternateContent xmlns:mc="http://schemas.openxmlformats.org/markup-compatibility/2006">
      <mc:Choice Requires="x14">
        <control shapeId="5121" r:id="rId6" name="Control 1">
          <controlPr defaultSize="0" autoPict="0" r:id="rId5">
            <anchor moveWithCells="1">
              <from>
                <xdr:col>9</xdr:col>
                <xdr:colOff>361950</xdr:colOff>
                <xdr:row>29</xdr:row>
                <xdr:rowOff>123825</xdr:rowOff>
              </from>
              <to>
                <xdr:col>9</xdr:col>
                <xdr:colOff>609600</xdr:colOff>
                <xdr:row>29</xdr:row>
                <xdr:rowOff>352425</xdr:rowOff>
              </to>
            </anchor>
          </controlPr>
        </control>
      </mc:Choice>
      <mc:Fallback>
        <control shapeId="5121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TRIM2021</vt:lpstr>
      <vt:lpstr>'3ER TRIM2021'!Área_de_impresión</vt:lpstr>
      <vt:lpstr>'3ER TRIM2021'!Títulos_a_imprimir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2021-10-08T17:59:54Z</cp:lastPrinted>
  <dcterms:created xsi:type="dcterms:W3CDTF">2019-07-29T16:49:37Z</dcterms:created>
  <dcterms:modified xsi:type="dcterms:W3CDTF">2021-11-05T19:29:19Z</dcterms:modified>
</cp:coreProperties>
</file>