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E:\2do TRIMESTRE\2DO TRIMESTRE EXCEL\LEY DE DICIPLINA FINANCIERA\"/>
    </mc:Choice>
  </mc:AlternateContent>
  <xr:revisionPtr revIDLastSave="0" documentId="8_{3E231398-7BA9-4FDE-B01A-C31CF2FC9F71}" xr6:coauthVersionLast="47" xr6:coauthVersionMax="47" xr10:uidLastSave="{00000000-0000-0000-0000-000000000000}"/>
  <bookViews>
    <workbookView xWindow="-108" yWindow="-108" windowWidth="23256" windowHeight="12576" activeTab="1"/>
  </bookViews>
  <sheets>
    <sheet name="F1_ESF" sheetId="1" r:id="rId1"/>
    <sheet name="Hoja1" sheetId="2" r:id="rId2"/>
    <sheet name="Hoja2" sheetId="3" r:id="rId3"/>
  </sheets>
  <definedNames>
    <definedName name="_xlnm.Print_Titles" localSheetId="0">F1_ESF!$2:$7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2" l="1"/>
  <c r="J11" i="2"/>
  <c r="K36" i="2" s="1"/>
  <c r="G36" i="2"/>
  <c r="G11" i="2"/>
  <c r="H11" i="2"/>
  <c r="H36" i="2" s="1"/>
  <c r="I11" i="2"/>
  <c r="I36" i="2" s="1"/>
  <c r="E36" i="2"/>
  <c r="C40" i="1"/>
  <c r="G77" i="1"/>
  <c r="F77" i="1"/>
  <c r="G70" i="1"/>
  <c r="G81" i="1" s="1"/>
  <c r="F70" i="1"/>
  <c r="F81" i="1"/>
  <c r="G65" i="1"/>
  <c r="F65" i="1"/>
  <c r="G59" i="1"/>
  <c r="F59" i="1"/>
  <c r="G44" i="1"/>
  <c r="F44" i="1"/>
  <c r="G40" i="1"/>
  <c r="F40" i="1"/>
  <c r="G33" i="1"/>
  <c r="F33" i="1"/>
  <c r="G29" i="1"/>
  <c r="F29" i="1"/>
  <c r="G25" i="1"/>
  <c r="F25" i="1"/>
  <c r="G21" i="1"/>
  <c r="F21" i="1"/>
  <c r="G11" i="1"/>
  <c r="F11" i="1"/>
  <c r="F49" i="1" s="1"/>
  <c r="F61" i="1" s="1"/>
  <c r="F83" i="1" s="1"/>
  <c r="D62" i="1"/>
  <c r="C62" i="1"/>
  <c r="D43" i="1"/>
  <c r="C43" i="1"/>
  <c r="D40" i="1"/>
  <c r="D33" i="1"/>
  <c r="C33" i="1"/>
  <c r="D27" i="1"/>
  <c r="C27" i="1"/>
  <c r="C19" i="1"/>
  <c r="C49" i="1" s="1"/>
  <c r="C64" i="1" s="1"/>
  <c r="D19" i="1"/>
  <c r="D11" i="1"/>
  <c r="D49" i="1" s="1"/>
  <c r="D64" i="1" s="1"/>
  <c r="C11" i="1"/>
  <c r="G49" i="1"/>
  <c r="G61" i="1" s="1"/>
  <c r="G83" i="1" s="1"/>
</calcChain>
</file>

<file path=xl/sharedStrings.xml><?xml version="1.0" encoding="utf-8"?>
<sst xmlns="http://schemas.openxmlformats.org/spreadsheetml/2006/main" count="145" uniqueCount="130">
  <si>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</si>
  <si>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</si>
  <si>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</si>
  <si>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</si>
  <si>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</si>
  <si>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</si>
  <si>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</si>
  <si>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</si>
  <si>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</si>
  <si>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</si>
  <si>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</si>
  <si>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</si>
  <si>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</si>
  <si>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</si>
  <si>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</si>
  <si>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</si>
  <si>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</si>
  <si>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</si>
  <si>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</si>
  <si>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</si>
  <si>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</si>
  <si>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</si>
  <si>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</si>
  <si>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</si>
  <si>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</si>
  <si>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</si>
  <si>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</si>
  <si>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</si>
  <si>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</si>
  <si>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</si>
  <si>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</si>
  <si>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</si>
  <si>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f. Estimación por Pérdida o Deterioro de Activos Circulantes (f=f1+f2)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</si>
  <si>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</si>
  <si>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</si>
  <si>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</si>
  <si>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</si>
  <si>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</si>
  <si>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</si>
  <si>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</si>
  <si>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</si>
  <si>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</si>
  <si>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</si>
  <si>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</si>
  <si>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</si>
  <si>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</si>
  <si>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</si>
  <si>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</si>
  <si>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</si>
  <si>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</si>
  <si>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</si>
  <si>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</si>
  <si>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</si>
  <si>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</si>
  <si>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</si>
  <si>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</si>
  <si>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</si>
  <si>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</si>
  <si>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</si>
  <si>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</si>
  <si>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</si>
  <si>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</si>
  <si>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</si>
  <si>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</si>
  <si>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</si>
  <si>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</si>
  <si>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</si>
  <si>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</si>
  <si>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</si>
  <si>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</si>
  <si>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</si>
  <si>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</si>
  <si>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</si>
  <si>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</si>
  <si>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</si>
  <si>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</si>
  <si>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</si>
  <si>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</si>
  <si>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2021 (d)</t>
  </si>
  <si>
    <t>31 de diciembre de 2020 (e)</t>
  </si>
  <si>
    <t>SISTEMA PARA EL DESARROLLO INTERAL DE LA FAMILIA DE HECELCHAKAN</t>
  </si>
  <si>
    <t>Estado Analítico del Ejercicio del Presupuesto de Egresos Detallado-LDF</t>
  </si>
  <si>
    <t xml:space="preserve">PESOS </t>
  </si>
  <si>
    <t xml:space="preserve">                        Clasificación de Servicios Personales por Categoria</t>
  </si>
  <si>
    <t xml:space="preserve">                               Del 1 de Enero al 31 de Diciembre de 2021</t>
  </si>
  <si>
    <t>Aprobado (d)</t>
  </si>
  <si>
    <t>Ampliaciones/ (Reducciones)</t>
  </si>
  <si>
    <t>Modificado</t>
  </si>
  <si>
    <t>PESOS</t>
  </si>
  <si>
    <t>Concepto ( c )</t>
  </si>
  <si>
    <t>Egresos</t>
  </si>
  <si>
    <t>Reducciones</t>
  </si>
  <si>
    <t>Ampliaciones/</t>
  </si>
  <si>
    <t>Subejercicio ( e )</t>
  </si>
  <si>
    <t>I. Gastos No Etiquetados (I=A+B+C+D+E+F)</t>
  </si>
  <si>
    <t xml:space="preserve">A. Personal Administrativo y de Servicio Público </t>
  </si>
  <si>
    <t xml:space="preserve">B. Magisterio </t>
  </si>
  <si>
    <t>C. Servicios de Salud (C=c1+c2)</t>
  </si>
  <si>
    <t>c1) Personal Administrativo</t>
  </si>
  <si>
    <t>c2) Personal Médico, Paramedico y afín</t>
  </si>
  <si>
    <t>D. Seuridad Pública</t>
  </si>
  <si>
    <t>E. Gastos asociados a la implementación de nuevas leyes</t>
  </si>
  <si>
    <t>federales o reformas a las mismas (E= e1+ e2)</t>
  </si>
  <si>
    <t>F. Sentencias laborales definitivas</t>
  </si>
  <si>
    <t>II. Gasto Etiquetado (IIA+B+C+D+E+F)</t>
  </si>
  <si>
    <t>III. Total del Gasto en Servicios Personales (III=I+II)</t>
  </si>
  <si>
    <t>Devengado</t>
  </si>
  <si>
    <t>Pagado</t>
  </si>
  <si>
    <t xml:space="preserve">    Estado Analítico del Ejercicio del Presupuesto de Egresos Detallado -LDF</t>
  </si>
  <si>
    <t xml:space="preserve">   SISTEMA PARA EL DESARROLLO INTEGRAL DE LA FAMILIA DE HECELCHAKAN</t>
  </si>
  <si>
    <t xml:space="preserve">      e1) Nombre del Programa o Ley 1</t>
  </si>
  <si>
    <t xml:space="preserve">      e2) Nombre del Programa o Ley 2</t>
  </si>
  <si>
    <t>Informe de compatibilidad para Clasificacion de Servicios Personales por ctaorias.xls</t>
  </si>
  <si>
    <t>Ejecutado el 28/01/2022 10:52</t>
  </si>
  <si>
    <t>Si el libro se guarda o se abre en un formato de archivo de una versión anterior de Microsoft Excel, las características indicadas no estarán disponibles.</t>
  </si>
  <si>
    <t>Pérdida menor de fidelidad</t>
  </si>
  <si>
    <t>Nº de apariciones</t>
  </si>
  <si>
    <t>Versión</t>
  </si>
  <si>
    <t>Algunas celdas o estilos de este libro contienen un formato no admitido en el formato de archivo seleccionado. Estos formatos se convertirán al formato más cercano disponible.</t>
  </si>
  <si>
    <t>Excel 97-2003</t>
  </si>
  <si>
    <t>CUARTO TRIMESTRE 2021</t>
  </si>
  <si>
    <t>PROF. JESUS BERNABÉ CHI DAMIAN</t>
  </si>
  <si>
    <t>DIRECTOR GENERAL</t>
  </si>
  <si>
    <t>C. FRANCISCA RIVERO SALAZAR</t>
  </si>
  <si>
    <t>JEFE DE ADMINISTRACIÓN Y FINANZAS</t>
  </si>
  <si>
    <t>PROF. JESUS BERNABE CHI DAMIAN</t>
  </si>
  <si>
    <t>C. FRACISCA RIVERO SALAZAR</t>
  </si>
  <si>
    <t xml:space="preserve">Clasificación de Servicios Personales por Categoria </t>
  </si>
  <si>
    <t>Del 1 de Enero al 30 de Junio de 2022</t>
  </si>
  <si>
    <t>SEGUNDO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</si>
</sst>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 indent="2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left" vertical="center" wrapText="1" indent="2"/>
    </xf>
    <xf numFmtId="0" fontId="2" fillId="0" borderId="3" xfId="0" applyFont="1" applyBorder="1" applyAlignment="1">
      <alignment horizontal="left" vertical="center" wrapText="1" indent="4"/>
    </xf>
    <xf numFmtId="164" fontId="2" fillId="0" borderId="3" xfId="0" applyNumberFormat="1" applyFont="1" applyBorder="1" applyAlignment="1">
      <alignment horizontal="left" vertical="center" wrapText="1" indent="4"/>
    </xf>
    <xf numFmtId="164" fontId="2" fillId="0" borderId="3" xfId="0" applyNumberFormat="1" applyFont="1" applyBorder="1" applyAlignment="1">
      <alignment horizontal="left" vertical="center" indent="4"/>
    </xf>
    <xf numFmtId="164" fontId="4" fillId="0" borderId="4" xfId="0" applyNumberFormat="1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left" vertical="center" wrapText="1" indent="2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left" vertical="center" wrapText="1" indent="2"/>
    </xf>
    <xf numFmtId="164" fontId="2" fillId="0" borderId="2" xfId="0" applyNumberFormat="1" applyFont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5" fillId="0" borderId="5" xfId="0" applyFont="1" applyBorder="1"/>
    <xf numFmtId="0" fontId="5" fillId="0" borderId="0" xfId="0" applyFont="1" applyBorder="1"/>
    <xf numFmtId="0" fontId="5" fillId="0" borderId="4" xfId="0" applyFont="1" applyBorder="1"/>
    <xf numFmtId="0" fontId="0" fillId="0" borderId="11" xfId="0" applyBorder="1"/>
    <xf numFmtId="0" fontId="0" fillId="0" borderId="3" xfId="0" applyBorder="1"/>
    <xf numFmtId="0" fontId="5" fillId="0" borderId="3" xfId="0" applyFont="1" applyBorder="1"/>
    <xf numFmtId="0" fontId="6" fillId="0" borderId="0" xfId="0" applyFont="1" applyBorder="1"/>
    <xf numFmtId="0" fontId="6" fillId="0" borderId="5" xfId="0" applyFont="1" applyBorder="1"/>
    <xf numFmtId="0" fontId="6" fillId="0" borderId="4" xfId="0" applyFont="1" applyBorder="1"/>
    <xf numFmtId="4" fontId="6" fillId="0" borderId="11" xfId="0" applyNumberFormat="1" applyFont="1" applyBorder="1"/>
    <xf numFmtId="4" fontId="5" fillId="0" borderId="11" xfId="0" applyNumberFormat="1" applyFont="1" applyBorder="1"/>
    <xf numFmtId="4" fontId="6" fillId="0" borderId="1" xfId="0" applyNumberFormat="1" applyFont="1" applyBorder="1"/>
    <xf numFmtId="0" fontId="1" fillId="0" borderId="1" xfId="0" applyFont="1" applyBorder="1"/>
    <xf numFmtId="0" fontId="1" fillId="0" borderId="6" xfId="0" applyFont="1" applyBorder="1"/>
    <xf numFmtId="4" fontId="6" fillId="0" borderId="2" xfId="0" applyNumberFormat="1" applyFont="1" applyBorder="1"/>
    <xf numFmtId="0" fontId="0" fillId="3" borderId="8" xfId="0" applyFill="1" applyBorder="1"/>
    <xf numFmtId="0" fontId="0" fillId="3" borderId="9" xfId="0" applyFill="1" applyBorder="1"/>
    <xf numFmtId="0" fontId="6" fillId="3" borderId="9" xfId="0" applyFont="1" applyFill="1" applyBorder="1"/>
    <xf numFmtId="0" fontId="0" fillId="3" borderId="10" xfId="0" applyFill="1" applyBorder="1"/>
    <xf numFmtId="0" fontId="0" fillId="3" borderId="5" xfId="0" applyFill="1" applyBorder="1"/>
    <xf numFmtId="0" fontId="0" fillId="3" borderId="0" xfId="0" applyFill="1" applyBorder="1"/>
    <xf numFmtId="0" fontId="6" fillId="3" borderId="0" xfId="0" applyFont="1" applyFill="1" applyBorder="1"/>
    <xf numFmtId="0" fontId="0" fillId="3" borderId="4" xfId="0" applyFill="1" applyBorder="1"/>
    <xf numFmtId="0" fontId="0" fillId="3" borderId="6" xfId="0" applyFill="1" applyBorder="1"/>
    <xf numFmtId="0" fontId="0" fillId="3" borderId="7" xfId="0" applyFill="1" applyBorder="1"/>
    <xf numFmtId="0" fontId="6" fillId="3" borderId="7" xfId="0" applyFont="1" applyFill="1" applyBorder="1"/>
    <xf numFmtId="0" fontId="0" fillId="3" borderId="2" xfId="0" applyFill="1" applyBorder="1"/>
    <xf numFmtId="0" fontId="5" fillId="3" borderId="5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2" xfId="0" applyNumberFormat="1" applyBorder="1" applyAlignment="1">
      <alignment vertical="top" wrapText="1"/>
    </xf>
    <xf numFmtId="0" fontId="0" fillId="0" borderId="13" xfId="0" applyNumberFormat="1" applyBorder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13" xfId="0" applyNumberFormat="1" applyBorder="1" applyAlignment="1">
      <alignment horizontal="center" vertical="top" wrapText="1"/>
    </xf>
    <xf numFmtId="0" fontId="0" fillId="0" borderId="14" xfId="0" applyNumberFormat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4" fontId="6" fillId="0" borderId="8" xfId="0" applyNumberFormat="1" applyFont="1" applyBorder="1" applyAlignment="1">
      <alignment horizontal="right"/>
    </xf>
    <xf numFmtId="4" fontId="6" fillId="0" borderId="10" xfId="0" applyNumberFormat="1" applyFont="1" applyBorder="1" applyAlignment="1">
      <alignment horizontal="right"/>
    </xf>
    <xf numFmtId="4" fontId="5" fillId="0" borderId="8" xfId="0" applyNumberFormat="1" applyFont="1" applyBorder="1" applyAlignment="1">
      <alignment horizontal="right"/>
    </xf>
    <xf numFmtId="4" fontId="5" fillId="0" borderId="10" xfId="0" applyNumberFormat="1" applyFont="1" applyBorder="1" applyAlignment="1">
      <alignment horizontal="right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205740</xdr:colOff>
      <xdr:row>1</xdr:row>
      <xdr:rowOff>91440</xdr:rowOff>
    </xdr:from>
    <xdr:to>
      <xdr:col>10</xdr:col>
      <xdr:colOff>160020</xdr:colOff>
      <xdr:row>4</xdr:row>
      <xdr:rowOff>106680</xdr:rowOff>
    </xdr:to>
    <xdr:pic>
      <xdr:nvPicPr>
        <xdr:cNvPr id="1053" name="Imagen 2">
          <a:extLst>
            <a:ext uri="{FF2B5EF4-FFF2-40B4-BE49-F238E27FC236}">
              <a16:creationId xmlns:a16="http://schemas.microsoft.com/office/drawing/2014/main" id="{A30E0676-D3F1-9179-4673-705F5072F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9040" y="281940"/>
          <a:ext cx="74676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434340</xdr:colOff>
      <xdr:row>1</xdr:row>
      <xdr:rowOff>83820</xdr:rowOff>
    </xdr:from>
    <xdr:to>
      <xdr:col>2</xdr:col>
      <xdr:colOff>190500</xdr:colOff>
      <xdr:row>4</xdr:row>
      <xdr:rowOff>114300</xdr:rowOff>
    </xdr:to>
    <xdr:pic>
      <xdr:nvPicPr>
        <xdr:cNvPr id="1054" name="Imagen 4">
          <a:extLst>
            <a:ext uri="{FF2B5EF4-FFF2-40B4-BE49-F238E27FC236}">
              <a16:creationId xmlns:a16="http://schemas.microsoft.com/office/drawing/2014/main" id="{221A09B5-72EC-61C9-AE73-8D3A856E9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" y="274320"/>
          <a:ext cx="54864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9"/>
  <sheetViews>
    <sheetView zoomScaleNormal="100" workbookViewId="0">
      <pane ySplit="8" topLeftCell="A80" activePane="bottomLeft" state="frozen"/>
      <selection pane="bottomLeft" activeCell="E92" sqref="E92"/>
    </sheetView>
  </sheetViews>
  <sheetFormatPr baseColWidth="10" defaultColWidth="11.44140625" defaultRowHeight="13.8" x14ac:dyDescent="0.3"/>
  <cols>
    <col min="1" max="1" width="1.33203125" style="1" customWidth="1"/>
    <col min="2" max="2" width="56.44140625" style="1" customWidth="1"/>
    <col min="3" max="3" width="14.6640625" style="2" customWidth="1"/>
    <col min="4" max="4" width="15" style="2" customWidth="1"/>
    <col min="5" max="5" width="59.44140625" style="1" customWidth="1"/>
    <col min="6" max="6" width="12.33203125" style="2" customWidth="1"/>
    <col min="7" max="7" width="15.109375" style="2" customWidth="1"/>
    <col min="8" max="16384" width="11.44140625" style="1"/>
  </cols>
  <sheetData>
    <row r="1" spans="2:7" ht="14.4" thickBot="1" x14ac:dyDescent="0.35"/>
    <row r="2" spans="2:7" ht="12" customHeight="1" x14ac:dyDescent="0.3">
      <c r="B2" s="70" t="s">
        <v>120</v>
      </c>
      <c r="C2" s="71"/>
      <c r="D2" s="71"/>
      <c r="E2" s="71"/>
      <c r="F2" s="71"/>
      <c r="G2" s="72"/>
    </row>
    <row r="3" spans="2:7" ht="12" customHeight="1" x14ac:dyDescent="0.3">
      <c r="B3" s="73" t="s">
        <v>80</v>
      </c>
      <c r="C3" s="74"/>
      <c r="D3" s="74"/>
      <c r="E3" s="74"/>
      <c r="F3" s="74"/>
      <c r="G3" s="75"/>
    </row>
    <row r="4" spans="2:7" ht="15" customHeight="1" x14ac:dyDescent="0.3">
      <c r="B4" s="73" t="s">
        <v>81</v>
      </c>
      <c r="C4" s="74"/>
      <c r="D4" s="74"/>
      <c r="E4" s="74"/>
      <c r="F4" s="74"/>
      <c r="G4" s="75"/>
    </row>
    <row r="5" spans="2:7" ht="12.75" customHeight="1" x14ac:dyDescent="0.3">
      <c r="B5" s="20"/>
      <c r="C5" s="79" t="s">
        <v>83</v>
      </c>
      <c r="D5" s="79"/>
      <c r="E5" s="79"/>
      <c r="F5" s="21"/>
      <c r="G5" s="22"/>
    </row>
    <row r="6" spans="2:7" ht="14.25" customHeight="1" x14ac:dyDescent="0.3">
      <c r="B6" s="20"/>
      <c r="C6" s="79" t="s">
        <v>84</v>
      </c>
      <c r="D6" s="79"/>
      <c r="E6" s="79"/>
      <c r="F6" s="21"/>
      <c r="G6" s="22"/>
    </row>
    <row r="7" spans="2:7" ht="11.25" customHeight="1" thickBot="1" x14ac:dyDescent="0.35">
      <c r="B7" s="76" t="s">
        <v>82</v>
      </c>
      <c r="C7" s="77"/>
      <c r="D7" s="77"/>
      <c r="E7" s="77"/>
      <c r="F7" s="77"/>
      <c r="G7" s="78"/>
    </row>
    <row r="8" spans="2:7" ht="28.2" thickBot="1" x14ac:dyDescent="0.35">
      <c r="B8" s="3" t="s">
        <v>0</v>
      </c>
      <c r="C8" s="4" t="s">
        <v>85</v>
      </c>
      <c r="D8" s="4" t="s">
        <v>86</v>
      </c>
      <c r="E8" s="5" t="s">
        <v>87</v>
      </c>
      <c r="F8" s="4" t="s">
        <v>78</v>
      </c>
      <c r="G8" s="4" t="s">
        <v>79</v>
      </c>
    </row>
    <row r="9" spans="2:7" x14ac:dyDescent="0.3">
      <c r="B9" s="6" t="s">
        <v>1</v>
      </c>
      <c r="C9" s="7"/>
      <c r="D9" s="7"/>
      <c r="E9" s="8"/>
      <c r="F9" s="7"/>
      <c r="G9" s="7"/>
    </row>
    <row r="10" spans="2:7" x14ac:dyDescent="0.3">
      <c r="B10" s="6" t="s">
        <v>2</v>
      </c>
      <c r="C10" s="9"/>
      <c r="D10" s="9"/>
      <c r="E10" s="8"/>
      <c r="F10" s="9"/>
      <c r="G10" s="9"/>
    </row>
    <row r="11" spans="2:7" x14ac:dyDescent="0.3">
      <c r="B11" s="10" t="s">
        <v>3</v>
      </c>
      <c r="C11" s="9">
        <f>SUM(C12:C18)</f>
        <v>23856.41</v>
      </c>
      <c r="D11" s="9">
        <f>SUM(D12:D18)</f>
        <v>24390.83</v>
      </c>
      <c r="E11" s="11"/>
      <c r="F11" s="9">
        <f>SUM(F12:F20)</f>
        <v>174351.41999999998</v>
      </c>
      <c r="G11" s="9">
        <f>SUM(G12:G20)</f>
        <v>202077.08000000002</v>
      </c>
    </row>
    <row r="12" spans="2:7" x14ac:dyDescent="0.3">
      <c r="B12" s="12" t="s">
        <v>4</v>
      </c>
      <c r="C12" s="9">
        <v>23984.75</v>
      </c>
      <c r="D12" s="9">
        <v>23984.75</v>
      </c>
      <c r="E12" s="13"/>
      <c r="F12" s="9">
        <v>0</v>
      </c>
      <c r="G12" s="9">
        <v>0</v>
      </c>
    </row>
    <row r="13" spans="2:7" x14ac:dyDescent="0.3">
      <c r="B13" s="12" t="s">
        <v>5</v>
      </c>
      <c r="C13" s="9">
        <v>-128.34</v>
      </c>
      <c r="D13" s="9">
        <v>406.08</v>
      </c>
      <c r="E13" s="13"/>
      <c r="F13" s="9">
        <v>113109</v>
      </c>
      <c r="G13" s="9">
        <v>113109</v>
      </c>
    </row>
    <row r="14" spans="2:7" x14ac:dyDescent="0.3">
      <c r="B14" s="12" t="s">
        <v>6</v>
      </c>
      <c r="C14" s="9">
        <v>0</v>
      </c>
      <c r="D14" s="9">
        <v>0</v>
      </c>
      <c r="E14" s="13"/>
      <c r="F14" s="9">
        <v>0</v>
      </c>
      <c r="G14" s="9">
        <v>0</v>
      </c>
    </row>
    <row r="15" spans="2:7" x14ac:dyDescent="0.3">
      <c r="B15" s="12" t="s">
        <v>7</v>
      </c>
      <c r="C15" s="9">
        <v>0</v>
      </c>
      <c r="D15" s="9">
        <v>0</v>
      </c>
      <c r="E15" s="13"/>
      <c r="F15" s="9">
        <v>0</v>
      </c>
      <c r="G15" s="9">
        <v>0</v>
      </c>
    </row>
    <row r="16" spans="2:7" x14ac:dyDescent="0.3">
      <c r="B16" s="12" t="s">
        <v>8</v>
      </c>
      <c r="C16" s="9">
        <v>0</v>
      </c>
      <c r="D16" s="9">
        <v>0</v>
      </c>
      <c r="E16" s="13"/>
      <c r="F16" s="9">
        <v>1000</v>
      </c>
      <c r="G16" s="9">
        <v>1000</v>
      </c>
    </row>
    <row r="17" spans="2:7" x14ac:dyDescent="0.3">
      <c r="B17" s="12" t="s">
        <v>9</v>
      </c>
      <c r="C17" s="9">
        <v>0</v>
      </c>
      <c r="D17" s="9">
        <v>0</v>
      </c>
      <c r="E17" s="13"/>
      <c r="F17" s="9">
        <v>0</v>
      </c>
      <c r="G17" s="9">
        <v>0</v>
      </c>
    </row>
    <row r="18" spans="2:7" x14ac:dyDescent="0.3">
      <c r="B18" s="12" t="s">
        <v>10</v>
      </c>
      <c r="C18" s="9">
        <v>0</v>
      </c>
      <c r="D18" s="9">
        <v>0</v>
      </c>
      <c r="E18" s="13"/>
      <c r="F18" s="9">
        <v>60242.42</v>
      </c>
      <c r="G18" s="9">
        <v>87968.08</v>
      </c>
    </row>
    <row r="19" spans="2:7" ht="27.6" x14ac:dyDescent="0.3">
      <c r="B19" s="10" t="s">
        <v>11</v>
      </c>
      <c r="C19" s="9">
        <f>SUM(C20:C26)</f>
        <v>54808.639999999999</v>
      </c>
      <c r="D19" s="9">
        <f>SUM(D20:D26)</f>
        <v>71974.38</v>
      </c>
      <c r="E19" s="13"/>
      <c r="F19" s="9">
        <v>0</v>
      </c>
      <c r="G19" s="9">
        <v>0</v>
      </c>
    </row>
    <row r="20" spans="2:7" x14ac:dyDescent="0.3">
      <c r="B20" s="12" t="s">
        <v>12</v>
      </c>
      <c r="C20" s="9">
        <v>0</v>
      </c>
      <c r="D20" s="9">
        <v>0</v>
      </c>
      <c r="E20" s="13"/>
      <c r="F20" s="9">
        <v>0</v>
      </c>
      <c r="G20" s="9">
        <v>0</v>
      </c>
    </row>
    <row r="21" spans="2:7" x14ac:dyDescent="0.3">
      <c r="B21" s="12" t="s">
        <v>13</v>
      </c>
      <c r="C21" s="9">
        <v>0</v>
      </c>
      <c r="D21" s="9">
        <v>0</v>
      </c>
      <c r="E21" s="11"/>
      <c r="F21" s="9">
        <f>SUM(F22:F24)</f>
        <v>0</v>
      </c>
      <c r="G21" s="9">
        <f>SUM(G22:G24)</f>
        <v>0</v>
      </c>
    </row>
    <row r="22" spans="2:7" x14ac:dyDescent="0.3">
      <c r="B22" s="12" t="s">
        <v>14</v>
      </c>
      <c r="C22" s="9">
        <v>54808.639999999999</v>
      </c>
      <c r="D22" s="9">
        <v>71974.38</v>
      </c>
      <c r="E22" s="13"/>
      <c r="F22" s="9">
        <v>0</v>
      </c>
      <c r="G22" s="9">
        <v>0</v>
      </c>
    </row>
    <row r="23" spans="2:7" x14ac:dyDescent="0.3">
      <c r="B23" s="12" t="s">
        <v>15</v>
      </c>
      <c r="C23" s="9">
        <v>0</v>
      </c>
      <c r="D23" s="9">
        <v>0</v>
      </c>
      <c r="E23" s="14"/>
      <c r="F23" s="9">
        <v>0</v>
      </c>
      <c r="G23" s="9">
        <v>0</v>
      </c>
    </row>
    <row r="24" spans="2:7" x14ac:dyDescent="0.3">
      <c r="B24" s="12" t="s">
        <v>16</v>
      </c>
      <c r="C24" s="9">
        <v>0</v>
      </c>
      <c r="D24" s="9">
        <v>0</v>
      </c>
      <c r="E24" s="13"/>
      <c r="F24" s="9">
        <v>0</v>
      </c>
      <c r="G24" s="9">
        <v>0</v>
      </c>
    </row>
    <row r="25" spans="2:7" x14ac:dyDescent="0.3">
      <c r="B25" s="12" t="s">
        <v>17</v>
      </c>
      <c r="C25" s="9">
        <v>0</v>
      </c>
      <c r="D25" s="9">
        <v>0</v>
      </c>
      <c r="E25" s="11"/>
      <c r="F25" s="9">
        <f>SUM(F26:F27)</f>
        <v>0</v>
      </c>
      <c r="G25" s="9">
        <f>SUM(G26:G27)</f>
        <v>0</v>
      </c>
    </row>
    <row r="26" spans="2:7" x14ac:dyDescent="0.3">
      <c r="B26" s="12" t="s">
        <v>18</v>
      </c>
      <c r="C26" s="9">
        <v>0</v>
      </c>
      <c r="D26" s="9">
        <v>0</v>
      </c>
      <c r="E26" s="13"/>
      <c r="F26" s="9">
        <v>0</v>
      </c>
      <c r="G26" s="9">
        <v>0</v>
      </c>
    </row>
    <row r="27" spans="2:7" x14ac:dyDescent="0.3">
      <c r="B27" s="10" t="s">
        <v>19</v>
      </c>
      <c r="C27" s="9">
        <f>SUM(C28:C32)</f>
        <v>0</v>
      </c>
      <c r="D27" s="9">
        <f>SUM(D28:D32)</f>
        <v>57200</v>
      </c>
      <c r="E27" s="13"/>
      <c r="F27" s="9">
        <v>0</v>
      </c>
      <c r="G27" s="9">
        <v>0</v>
      </c>
    </row>
    <row r="28" spans="2:7" ht="27.6" x14ac:dyDescent="0.3">
      <c r="B28" s="12" t="s">
        <v>20</v>
      </c>
      <c r="C28" s="9">
        <v>0</v>
      </c>
      <c r="D28" s="9">
        <v>57200</v>
      </c>
      <c r="E28" s="11"/>
      <c r="F28" s="9">
        <v>0</v>
      </c>
      <c r="G28" s="9">
        <v>0</v>
      </c>
    </row>
    <row r="29" spans="2:7" ht="27.6" x14ac:dyDescent="0.3">
      <c r="B29" s="12" t="s">
        <v>21</v>
      </c>
      <c r="C29" s="9">
        <v>0</v>
      </c>
      <c r="D29" s="9">
        <v>0</v>
      </c>
      <c r="E29" s="11"/>
      <c r="F29" s="9">
        <f>SUM(F30:F32)</f>
        <v>0</v>
      </c>
      <c r="G29" s="9">
        <f>SUM(G30:G32)</f>
        <v>0</v>
      </c>
    </row>
    <row r="30" spans="2:7" ht="27.6" x14ac:dyDescent="0.3">
      <c r="B30" s="12" t="s">
        <v>22</v>
      </c>
      <c r="C30" s="9">
        <v>0</v>
      </c>
      <c r="D30" s="9">
        <v>0</v>
      </c>
      <c r="E30" s="13"/>
      <c r="F30" s="9">
        <v>0</v>
      </c>
      <c r="G30" s="9">
        <v>0</v>
      </c>
    </row>
    <row r="31" spans="2:7" x14ac:dyDescent="0.3">
      <c r="B31" s="12" t="s">
        <v>23</v>
      </c>
      <c r="C31" s="9">
        <v>0</v>
      </c>
      <c r="D31" s="9">
        <v>0</v>
      </c>
      <c r="E31" s="13"/>
      <c r="F31" s="9">
        <v>0</v>
      </c>
      <c r="G31" s="9">
        <v>0</v>
      </c>
    </row>
    <row r="32" spans="2:7" x14ac:dyDescent="0.3">
      <c r="B32" s="12" t="s">
        <v>24</v>
      </c>
      <c r="C32" s="9">
        <v>0</v>
      </c>
      <c r="D32" s="9">
        <v>0</v>
      </c>
      <c r="E32" s="13"/>
      <c r="F32" s="9">
        <v>0</v>
      </c>
      <c r="G32" s="9">
        <v>0</v>
      </c>
    </row>
    <row r="33" spans="2:7" x14ac:dyDescent="0.3">
      <c r="B33" s="10" t="s">
        <v>25</v>
      </c>
      <c r="C33" s="9">
        <f>SUM(C34:C38)</f>
        <v>0</v>
      </c>
      <c r="D33" s="9">
        <f>SUM(D34:D38)</f>
        <v>0</v>
      </c>
      <c r="E33" s="11"/>
      <c r="F33" s="9">
        <f>SUM(F34:F39)</f>
        <v>0</v>
      </c>
      <c r="G33" s="9">
        <f>SUM(G34:G39)</f>
        <v>0</v>
      </c>
    </row>
    <row r="34" spans="2:7" x14ac:dyDescent="0.3">
      <c r="B34" s="12" t="s">
        <v>26</v>
      </c>
      <c r="C34" s="9">
        <v>0</v>
      </c>
      <c r="D34" s="9">
        <v>0</v>
      </c>
      <c r="E34" s="13"/>
      <c r="F34" s="9">
        <v>0</v>
      </c>
      <c r="G34" s="9">
        <v>0</v>
      </c>
    </row>
    <row r="35" spans="2:7" x14ac:dyDescent="0.3">
      <c r="B35" s="12" t="s">
        <v>27</v>
      </c>
      <c r="C35" s="9">
        <v>0</v>
      </c>
      <c r="D35" s="9">
        <v>0</v>
      </c>
      <c r="E35" s="13"/>
      <c r="F35" s="9">
        <v>0</v>
      </c>
      <c r="G35" s="9">
        <v>0</v>
      </c>
    </row>
    <row r="36" spans="2:7" x14ac:dyDescent="0.3">
      <c r="B36" s="12" t="s">
        <v>28</v>
      </c>
      <c r="C36" s="9">
        <v>0</v>
      </c>
      <c r="D36" s="9">
        <v>0</v>
      </c>
      <c r="E36" s="13"/>
      <c r="F36" s="9">
        <v>0</v>
      </c>
      <c r="G36" s="9">
        <v>0</v>
      </c>
    </row>
    <row r="37" spans="2:7" ht="27.6" x14ac:dyDescent="0.3">
      <c r="B37" s="12" t="s">
        <v>29</v>
      </c>
      <c r="C37" s="9">
        <v>0</v>
      </c>
      <c r="D37" s="9">
        <v>0</v>
      </c>
      <c r="E37" s="13"/>
      <c r="F37" s="9">
        <v>0</v>
      </c>
      <c r="G37" s="9">
        <v>0</v>
      </c>
    </row>
    <row r="38" spans="2:7" x14ac:dyDescent="0.3">
      <c r="B38" s="12" t="s">
        <v>30</v>
      </c>
      <c r="C38" s="9">
        <v>0</v>
      </c>
      <c r="D38" s="9">
        <v>0</v>
      </c>
      <c r="E38" s="13"/>
      <c r="F38" s="9">
        <v>0</v>
      </c>
      <c r="G38" s="9">
        <v>0</v>
      </c>
    </row>
    <row r="39" spans="2:7" x14ac:dyDescent="0.3">
      <c r="B39" s="10" t="s">
        <v>31</v>
      </c>
      <c r="C39" s="9">
        <v>0</v>
      </c>
      <c r="D39" s="9">
        <v>0</v>
      </c>
      <c r="E39" s="13"/>
      <c r="F39" s="9">
        <v>0</v>
      </c>
      <c r="G39" s="9">
        <v>0</v>
      </c>
    </row>
    <row r="40" spans="2:7" x14ac:dyDescent="0.3">
      <c r="B40" s="10" t="s">
        <v>32</v>
      </c>
      <c r="C40" s="9">
        <f>SUM(C41:C42)</f>
        <v>0</v>
      </c>
      <c r="D40" s="9">
        <f>SUM(D41:D42)</f>
        <v>0</v>
      </c>
      <c r="E40" s="11"/>
      <c r="F40" s="9">
        <f>SUM(F41:F43)</f>
        <v>0</v>
      </c>
      <c r="G40" s="9">
        <f>SUM(G41:G43)</f>
        <v>0</v>
      </c>
    </row>
    <row r="41" spans="2:7" ht="27.6" x14ac:dyDescent="0.3">
      <c r="B41" s="12" t="s">
        <v>33</v>
      </c>
      <c r="C41" s="9">
        <v>0</v>
      </c>
      <c r="D41" s="9">
        <v>0</v>
      </c>
      <c r="E41" s="13"/>
      <c r="F41" s="9">
        <v>0</v>
      </c>
      <c r="G41" s="9">
        <v>0</v>
      </c>
    </row>
    <row r="42" spans="2:7" x14ac:dyDescent="0.3">
      <c r="B42" s="12" t="s">
        <v>34</v>
      </c>
      <c r="C42" s="9">
        <v>0</v>
      </c>
      <c r="D42" s="9">
        <v>0</v>
      </c>
      <c r="E42" s="13"/>
      <c r="F42" s="9">
        <v>0</v>
      </c>
      <c r="G42" s="9">
        <v>0</v>
      </c>
    </row>
    <row r="43" spans="2:7" x14ac:dyDescent="0.3">
      <c r="B43" s="10" t="s">
        <v>35</v>
      </c>
      <c r="C43" s="9">
        <f>SUM(C44:C47)</f>
        <v>0</v>
      </c>
      <c r="D43" s="9">
        <f>SUM(D44:D47)</f>
        <v>0</v>
      </c>
      <c r="E43" s="13"/>
      <c r="F43" s="9">
        <v>0</v>
      </c>
      <c r="G43" s="9">
        <v>0</v>
      </c>
    </row>
    <row r="44" spans="2:7" x14ac:dyDescent="0.3">
      <c r="B44" s="12" t="s">
        <v>36</v>
      </c>
      <c r="C44" s="9">
        <v>0</v>
      </c>
      <c r="D44" s="9">
        <v>0</v>
      </c>
      <c r="E44" s="11"/>
      <c r="F44" s="9">
        <f>SUM(F45:F47)</f>
        <v>5308.64</v>
      </c>
      <c r="G44" s="9">
        <f>SUM(G45:G47)</f>
        <v>20061</v>
      </c>
    </row>
    <row r="45" spans="2:7" x14ac:dyDescent="0.3">
      <c r="B45" s="12" t="s">
        <v>37</v>
      </c>
      <c r="C45" s="9">
        <v>0</v>
      </c>
      <c r="D45" s="9">
        <v>0</v>
      </c>
      <c r="E45" s="13"/>
      <c r="F45" s="9">
        <v>0</v>
      </c>
      <c r="G45" s="9">
        <v>0</v>
      </c>
    </row>
    <row r="46" spans="2:7" ht="27.6" x14ac:dyDescent="0.3">
      <c r="B46" s="12" t="s">
        <v>38</v>
      </c>
      <c r="C46" s="9">
        <v>0</v>
      </c>
      <c r="D46" s="9">
        <v>0</v>
      </c>
      <c r="E46" s="13"/>
      <c r="F46" s="9">
        <v>0</v>
      </c>
      <c r="G46" s="9">
        <v>0</v>
      </c>
    </row>
    <row r="47" spans="2:7" x14ac:dyDescent="0.3">
      <c r="B47" s="12" t="s">
        <v>39</v>
      </c>
      <c r="C47" s="9">
        <v>0</v>
      </c>
      <c r="D47" s="9">
        <v>0</v>
      </c>
      <c r="E47" s="13"/>
      <c r="F47" s="9">
        <v>5308.64</v>
      </c>
      <c r="G47" s="9">
        <v>20061</v>
      </c>
    </row>
    <row r="48" spans="2:7" x14ac:dyDescent="0.3">
      <c r="B48" s="10"/>
      <c r="C48" s="9"/>
      <c r="D48" s="9"/>
      <c r="E48" s="11"/>
      <c r="F48" s="9"/>
      <c r="G48" s="9"/>
    </row>
    <row r="49" spans="2:7" x14ac:dyDescent="0.3">
      <c r="B49" s="6" t="s">
        <v>40</v>
      </c>
      <c r="C49" s="9">
        <f>C11+C19+C27+C33+C39+C40+C43</f>
        <v>78665.05</v>
      </c>
      <c r="D49" s="9">
        <f>D11+D19+D27+D33+D39+D40+D43</f>
        <v>153565.21000000002</v>
      </c>
      <c r="E49" s="8"/>
      <c r="F49" s="9">
        <f>F11+F21+F25+F28+F29+F33+F40+F44</f>
        <v>179660.06</v>
      </c>
      <c r="G49" s="9">
        <f>G11+G21+G25+G28+G29+G33+G40+G44</f>
        <v>222138.08000000002</v>
      </c>
    </row>
    <row r="50" spans="2:7" x14ac:dyDescent="0.3">
      <c r="B50" s="6"/>
      <c r="C50" s="9"/>
      <c r="D50" s="9"/>
      <c r="E50" s="8"/>
      <c r="F50" s="9"/>
      <c r="G50" s="9"/>
    </row>
    <row r="51" spans="2:7" x14ac:dyDescent="0.3">
      <c r="B51" s="6" t="s">
        <v>41</v>
      </c>
      <c r="C51" s="9"/>
      <c r="D51" s="9"/>
      <c r="E51" s="8" t="s">
        <v>42</v>
      </c>
      <c r="F51" s="9"/>
      <c r="G51" s="9"/>
    </row>
    <row r="52" spans="2:7" x14ac:dyDescent="0.3">
      <c r="B52" s="10" t="s">
        <v>43</v>
      </c>
      <c r="C52" s="9">
        <v>0</v>
      </c>
      <c r="D52" s="9">
        <v>0</v>
      </c>
      <c r="E52" s="11" t="s">
        <v>44</v>
      </c>
      <c r="F52" s="9">
        <v>0</v>
      </c>
      <c r="G52" s="9">
        <v>0</v>
      </c>
    </row>
    <row r="53" spans="2:7" x14ac:dyDescent="0.3">
      <c r="B53" s="10" t="s">
        <v>45</v>
      </c>
      <c r="C53" s="9">
        <v>0</v>
      </c>
      <c r="D53" s="9">
        <v>0</v>
      </c>
      <c r="E53" s="11" t="s">
        <v>46</v>
      </c>
      <c r="F53" s="9">
        <v>0</v>
      </c>
      <c r="G53" s="9">
        <v>0</v>
      </c>
    </row>
    <row r="54" spans="2:7" x14ac:dyDescent="0.3">
      <c r="B54" s="10" t="s">
        <v>47</v>
      </c>
      <c r="C54" s="9">
        <v>881066.33</v>
      </c>
      <c r="D54" s="9">
        <v>881066.33</v>
      </c>
      <c r="E54" s="11" t="s">
        <v>48</v>
      </c>
      <c r="F54" s="9">
        <v>0</v>
      </c>
      <c r="G54" s="9">
        <v>0</v>
      </c>
    </row>
    <row r="55" spans="2:7" x14ac:dyDescent="0.3">
      <c r="B55" s="10" t="s">
        <v>49</v>
      </c>
      <c r="C55" s="9">
        <v>1742280.85</v>
      </c>
      <c r="D55" s="9">
        <v>1693563.45</v>
      </c>
      <c r="E55" s="11" t="s">
        <v>50</v>
      </c>
      <c r="F55" s="9">
        <v>0</v>
      </c>
      <c r="G55" s="9">
        <v>0</v>
      </c>
    </row>
    <row r="56" spans="2:7" ht="27.6" x14ac:dyDescent="0.3">
      <c r="B56" s="10" t="s">
        <v>51</v>
      </c>
      <c r="C56" s="9">
        <v>43392.959999999999</v>
      </c>
      <c r="D56" s="9">
        <v>36676.559999999998</v>
      </c>
      <c r="E56" s="11" t="s">
        <v>52</v>
      </c>
      <c r="F56" s="9">
        <v>0</v>
      </c>
      <c r="G56" s="9">
        <v>0</v>
      </c>
    </row>
    <row r="57" spans="2:7" x14ac:dyDescent="0.3">
      <c r="B57" s="10" t="s">
        <v>53</v>
      </c>
      <c r="C57" s="9">
        <v>-1418608.58</v>
      </c>
      <c r="D57" s="9">
        <v>-1418608.58</v>
      </c>
      <c r="E57" s="11" t="s">
        <v>54</v>
      </c>
      <c r="F57" s="9">
        <v>0</v>
      </c>
      <c r="G57" s="9">
        <v>0</v>
      </c>
    </row>
    <row r="58" spans="2:7" x14ac:dyDescent="0.3">
      <c r="B58" s="10" t="s">
        <v>55</v>
      </c>
      <c r="C58" s="9">
        <v>0</v>
      </c>
      <c r="D58" s="9">
        <v>0</v>
      </c>
      <c r="E58" s="8"/>
      <c r="F58" s="9"/>
      <c r="G58" s="9"/>
    </row>
    <row r="59" spans="2:7" x14ac:dyDescent="0.3">
      <c r="B59" s="10" t="s">
        <v>56</v>
      </c>
      <c r="C59" s="9">
        <v>0</v>
      </c>
      <c r="D59" s="9">
        <v>0</v>
      </c>
      <c r="E59" s="8" t="s">
        <v>57</v>
      </c>
      <c r="F59" s="9">
        <f>SUM(F52:F57)</f>
        <v>0</v>
      </c>
      <c r="G59" s="9">
        <f>SUM(G52:G57)</f>
        <v>0</v>
      </c>
    </row>
    <row r="60" spans="2:7" x14ac:dyDescent="0.3">
      <c r="B60" s="10" t="s">
        <v>58</v>
      </c>
      <c r="C60" s="9">
        <v>0</v>
      </c>
      <c r="D60" s="9">
        <v>0</v>
      </c>
      <c r="E60" s="15"/>
      <c r="F60" s="9"/>
      <c r="G60" s="9"/>
    </row>
    <row r="61" spans="2:7" x14ac:dyDescent="0.3">
      <c r="B61" s="10"/>
      <c r="C61" s="9"/>
      <c r="D61" s="9"/>
      <c r="E61" s="8" t="s">
        <v>59</v>
      </c>
      <c r="F61" s="9">
        <f>F49+F59</f>
        <v>179660.06</v>
      </c>
      <c r="G61" s="9">
        <f>G49+G59</f>
        <v>222138.08000000002</v>
      </c>
    </row>
    <row r="62" spans="2:7" ht="27.6" x14ac:dyDescent="0.3">
      <c r="B62" s="6" t="s">
        <v>60</v>
      </c>
      <c r="C62" s="9">
        <f>SUM(C52:C60)</f>
        <v>1248131.56</v>
      </c>
      <c r="D62" s="9">
        <f>SUM(D52:D60)</f>
        <v>1192697.7599999998</v>
      </c>
      <c r="E62" s="11"/>
      <c r="F62" s="9"/>
      <c r="G62" s="9"/>
    </row>
    <row r="63" spans="2:7" x14ac:dyDescent="0.3">
      <c r="B63" s="10"/>
      <c r="C63" s="9"/>
      <c r="D63" s="9"/>
      <c r="E63" s="8" t="s">
        <v>61</v>
      </c>
      <c r="F63" s="9"/>
      <c r="G63" s="9"/>
    </row>
    <row r="64" spans="2:7" x14ac:dyDescent="0.3">
      <c r="B64" s="6" t="s">
        <v>62</v>
      </c>
      <c r="C64" s="9">
        <f>C49+C62</f>
        <v>1326796.6100000001</v>
      </c>
      <c r="D64" s="9">
        <f>D49+D62</f>
        <v>1346262.9699999997</v>
      </c>
      <c r="E64" s="8"/>
      <c r="F64" s="9"/>
      <c r="G64" s="9"/>
    </row>
    <row r="65" spans="2:7" x14ac:dyDescent="0.3">
      <c r="B65" s="10"/>
      <c r="C65" s="9"/>
      <c r="D65" s="9"/>
      <c r="E65" s="8" t="s">
        <v>63</v>
      </c>
      <c r="F65" s="9">
        <f>SUM(F66:F68)</f>
        <v>614500</v>
      </c>
      <c r="G65" s="9">
        <f>SUM(G66:G68)</f>
        <v>614500</v>
      </c>
    </row>
    <row r="66" spans="2:7" x14ac:dyDescent="0.3">
      <c r="B66" s="10"/>
      <c r="C66" s="9"/>
      <c r="D66" s="9"/>
      <c r="E66" s="11" t="s">
        <v>64</v>
      </c>
      <c r="F66" s="9">
        <v>0</v>
      </c>
      <c r="G66" s="9">
        <v>0</v>
      </c>
    </row>
    <row r="67" spans="2:7" x14ac:dyDescent="0.3">
      <c r="B67" s="10"/>
      <c r="C67" s="9"/>
      <c r="D67" s="9"/>
      <c r="E67" s="11" t="s">
        <v>65</v>
      </c>
      <c r="F67" s="9">
        <v>614500</v>
      </c>
      <c r="G67" s="9">
        <v>614500</v>
      </c>
    </row>
    <row r="68" spans="2:7" x14ac:dyDescent="0.3">
      <c r="B68" s="10"/>
      <c r="C68" s="9"/>
      <c r="D68" s="9"/>
      <c r="E68" s="11" t="s">
        <v>66</v>
      </c>
      <c r="F68" s="9">
        <v>0</v>
      </c>
      <c r="G68" s="9">
        <v>0</v>
      </c>
    </row>
    <row r="69" spans="2:7" x14ac:dyDescent="0.3">
      <c r="B69" s="10"/>
      <c r="C69" s="9"/>
      <c r="D69" s="9"/>
      <c r="E69" s="11"/>
      <c r="F69" s="9"/>
      <c r="G69" s="9"/>
    </row>
    <row r="70" spans="2:7" x14ac:dyDescent="0.3">
      <c r="B70" s="10"/>
      <c r="C70" s="9"/>
      <c r="D70" s="9"/>
      <c r="E70" s="8" t="s">
        <v>67</v>
      </c>
      <c r="F70" s="9">
        <f>SUM(F71:F75)</f>
        <v>587276.54999999993</v>
      </c>
      <c r="G70" s="9">
        <f>SUM(G71:G75)</f>
        <v>509624.89</v>
      </c>
    </row>
    <row r="71" spans="2:7" x14ac:dyDescent="0.3">
      <c r="B71" s="10"/>
      <c r="C71" s="9"/>
      <c r="D71" s="9"/>
      <c r="E71" s="11" t="s">
        <v>68</v>
      </c>
      <c r="F71" s="9">
        <v>134851.66</v>
      </c>
      <c r="G71" s="9">
        <v>9529.69</v>
      </c>
    </row>
    <row r="72" spans="2:7" x14ac:dyDescent="0.3">
      <c r="B72" s="10"/>
      <c r="C72" s="9"/>
      <c r="D72" s="9"/>
      <c r="E72" s="11" t="s">
        <v>69</v>
      </c>
      <c r="F72" s="9">
        <v>1213992.77</v>
      </c>
      <c r="G72" s="9">
        <v>1204463.08</v>
      </c>
    </row>
    <row r="73" spans="2:7" x14ac:dyDescent="0.3">
      <c r="B73" s="10"/>
      <c r="C73" s="9"/>
      <c r="D73" s="9"/>
      <c r="E73" s="11" t="s">
        <v>70</v>
      </c>
      <c r="F73" s="9">
        <v>0</v>
      </c>
      <c r="G73" s="9">
        <v>0</v>
      </c>
    </row>
    <row r="74" spans="2:7" x14ac:dyDescent="0.3">
      <c r="B74" s="10"/>
      <c r="C74" s="9"/>
      <c r="D74" s="9"/>
      <c r="E74" s="11" t="s">
        <v>71</v>
      </c>
      <c r="F74" s="9">
        <v>0</v>
      </c>
      <c r="G74" s="9">
        <v>0</v>
      </c>
    </row>
    <row r="75" spans="2:7" x14ac:dyDescent="0.3">
      <c r="B75" s="10"/>
      <c r="C75" s="9"/>
      <c r="D75" s="9"/>
      <c r="E75" s="11" t="s">
        <v>72</v>
      </c>
      <c r="F75" s="9">
        <v>-761567.88</v>
      </c>
      <c r="G75" s="9">
        <v>-704367.88</v>
      </c>
    </row>
    <row r="76" spans="2:7" x14ac:dyDescent="0.3">
      <c r="B76" s="10"/>
      <c r="C76" s="9"/>
      <c r="D76" s="9"/>
      <c r="E76" s="11"/>
      <c r="F76" s="9"/>
      <c r="G76" s="9"/>
    </row>
    <row r="77" spans="2:7" ht="27.6" x14ac:dyDescent="0.3">
      <c r="B77" s="10"/>
      <c r="C77" s="9"/>
      <c r="D77" s="9"/>
      <c r="E77" s="8" t="s">
        <v>73</v>
      </c>
      <c r="F77" s="9">
        <f>SUM(F78:F79)</f>
        <v>0</v>
      </c>
      <c r="G77" s="9">
        <f>SUM(G78:G79)</f>
        <v>0</v>
      </c>
    </row>
    <row r="78" spans="2:7" x14ac:dyDescent="0.3">
      <c r="B78" s="10"/>
      <c r="C78" s="9"/>
      <c r="D78" s="9"/>
      <c r="E78" s="11" t="s">
        <v>74</v>
      </c>
      <c r="F78" s="9">
        <v>0</v>
      </c>
      <c r="G78" s="9">
        <v>0</v>
      </c>
    </row>
    <row r="79" spans="2:7" x14ac:dyDescent="0.3">
      <c r="B79" s="10"/>
      <c r="C79" s="9"/>
      <c r="D79" s="9"/>
      <c r="E79" s="11" t="s">
        <v>75</v>
      </c>
      <c r="F79" s="9">
        <v>0</v>
      </c>
      <c r="G79" s="9">
        <v>0</v>
      </c>
    </row>
    <row r="80" spans="2:7" x14ac:dyDescent="0.3">
      <c r="B80" s="10"/>
      <c r="C80" s="9"/>
      <c r="D80" s="9"/>
      <c r="E80" s="11"/>
      <c r="F80" s="9"/>
      <c r="G80" s="9"/>
    </row>
    <row r="81" spans="2:7" x14ac:dyDescent="0.3">
      <c r="B81" s="10"/>
      <c r="C81" s="9"/>
      <c r="D81" s="9"/>
      <c r="E81" s="8" t="s">
        <v>76</v>
      </c>
      <c r="F81" s="9">
        <f>F65+F70+F77</f>
        <v>1201776.5499999998</v>
      </c>
      <c r="G81" s="9">
        <f>G65+G70+G77</f>
        <v>1124124.8900000001</v>
      </c>
    </row>
    <row r="82" spans="2:7" x14ac:dyDescent="0.3">
      <c r="B82" s="10"/>
      <c r="C82" s="9"/>
      <c r="D82" s="9"/>
      <c r="E82" s="11"/>
      <c r="F82" s="9"/>
      <c r="G82" s="9"/>
    </row>
    <row r="83" spans="2:7" x14ac:dyDescent="0.3">
      <c r="B83" s="10"/>
      <c r="C83" s="9"/>
      <c r="D83" s="9"/>
      <c r="E83" s="8" t="s">
        <v>77</v>
      </c>
      <c r="F83" s="9">
        <f>F61+F81</f>
        <v>1381436.6099999999</v>
      </c>
      <c r="G83" s="9">
        <f>G61+G81</f>
        <v>1346262.9700000002</v>
      </c>
    </row>
    <row r="84" spans="2:7" ht="14.4" thickBot="1" x14ac:dyDescent="0.35">
      <c r="B84" s="16"/>
      <c r="C84" s="17"/>
      <c r="D84" s="17"/>
      <c r="E84" s="18"/>
      <c r="F84" s="19"/>
      <c r="G84" s="19"/>
    </row>
    <row r="88" spans="2:7" x14ac:dyDescent="0.3">
      <c r="B88" s="2" t="s">
        <v>125</v>
      </c>
      <c r="E88" s="2" t="s">
        <v>126</v>
      </c>
    </row>
    <row r="89" spans="2:7" x14ac:dyDescent="0.3">
      <c r="B89" s="2" t="s">
        <v>122</v>
      </c>
      <c r="E89" s="2" t="s">
        <v>124</v>
      </c>
    </row>
  </sheetData>
  <mergeCells count="6">
    <mergeCell ref="B2:G2"/>
    <mergeCell ref="B3:G3"/>
    <mergeCell ref="B4:G4"/>
    <mergeCell ref="B7:G7"/>
    <mergeCell ref="C5:E5"/>
    <mergeCell ref="C6:E6"/>
  </mergeCells>
  <pageMargins left="0.70866141732283472" right="0.70866141732283472" top="0.74803149606299213" bottom="0.74803149606299213" header="0.31496062992125984" footer="0.31496062992125984"/>
  <pageSetup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abSelected="1" workbookViewId="0">
      <selection activeCell="H19" sqref="H19"/>
    </sheetView>
  </sheetViews>
  <sheetFormatPr baseColWidth="10" defaultRowHeight="14.4" x14ac:dyDescent="0.3"/>
  <cols>
    <col min="5" max="5" width="12.5546875" customWidth="1"/>
    <col min="6" max="6" width="13.44140625" customWidth="1"/>
    <col min="7" max="9" width="11.6640625" bestFit="1" customWidth="1"/>
  </cols>
  <sheetData>
    <row r="1" spans="1:11" ht="15" thickBot="1" x14ac:dyDescent="0.35">
      <c r="A1" s="96" t="s">
        <v>129</v>
      </c>
      <c r="B1" s="97"/>
      <c r="C1" s="97"/>
      <c r="D1" s="97"/>
      <c r="E1" s="97"/>
      <c r="F1" s="97"/>
      <c r="G1" s="97"/>
      <c r="H1" s="97"/>
      <c r="I1" s="97"/>
      <c r="J1" s="97"/>
      <c r="K1" s="98"/>
    </row>
    <row r="2" spans="1:11" ht="13.5" customHeight="1" x14ac:dyDescent="0.3">
      <c r="A2" s="47"/>
      <c r="B2" s="48"/>
      <c r="C2" s="48"/>
      <c r="D2" s="49" t="s">
        <v>109</v>
      </c>
      <c r="E2" s="49"/>
      <c r="F2" s="49"/>
      <c r="G2" s="49"/>
      <c r="H2" s="49"/>
      <c r="I2" s="49"/>
      <c r="J2" s="48"/>
      <c r="K2" s="50"/>
    </row>
    <row r="3" spans="1:11" ht="12.75" customHeight="1" x14ac:dyDescent="0.3">
      <c r="A3" s="51"/>
      <c r="B3" s="52"/>
      <c r="C3" s="52"/>
      <c r="D3" s="53" t="s">
        <v>108</v>
      </c>
      <c r="E3" s="53"/>
      <c r="F3" s="53"/>
      <c r="G3" s="53"/>
      <c r="H3" s="53"/>
      <c r="I3" s="53"/>
      <c r="J3" s="52"/>
      <c r="K3" s="54"/>
    </row>
    <row r="4" spans="1:11" ht="12" customHeight="1" x14ac:dyDescent="0.3">
      <c r="A4" s="51"/>
      <c r="B4" s="52"/>
      <c r="C4" s="52"/>
      <c r="D4" s="99" t="s">
        <v>127</v>
      </c>
      <c r="E4" s="99"/>
      <c r="F4" s="99"/>
      <c r="G4" s="99"/>
      <c r="H4" s="99"/>
      <c r="I4" s="99"/>
      <c r="J4" s="52"/>
      <c r="K4" s="54"/>
    </row>
    <row r="5" spans="1:11" ht="11.25" customHeight="1" x14ac:dyDescent="0.3">
      <c r="A5" s="51"/>
      <c r="B5" s="52"/>
      <c r="C5" s="52"/>
      <c r="D5" s="99" t="s">
        <v>128</v>
      </c>
      <c r="E5" s="99"/>
      <c r="F5" s="99"/>
      <c r="G5" s="99"/>
      <c r="H5" s="99"/>
      <c r="I5" s="99"/>
      <c r="J5" s="52"/>
      <c r="K5" s="54"/>
    </row>
    <row r="6" spans="1:11" ht="10.5" customHeight="1" thickBot="1" x14ac:dyDescent="0.35">
      <c r="A6" s="55"/>
      <c r="B6" s="56"/>
      <c r="C6" s="56"/>
      <c r="D6" s="57"/>
      <c r="E6" s="57"/>
      <c r="F6" s="100" t="s">
        <v>88</v>
      </c>
      <c r="G6" s="100"/>
      <c r="H6" s="57"/>
      <c r="I6" s="57"/>
      <c r="J6" s="56"/>
      <c r="K6" s="58"/>
    </row>
    <row r="7" spans="1:11" ht="13.5" customHeight="1" thickBot="1" x14ac:dyDescent="0.35">
      <c r="A7" s="81" t="s">
        <v>89</v>
      </c>
      <c r="B7" s="82"/>
      <c r="C7" s="82"/>
      <c r="D7" s="83"/>
      <c r="E7" s="87" t="s">
        <v>90</v>
      </c>
      <c r="F7" s="88"/>
      <c r="G7" s="88"/>
      <c r="H7" s="88"/>
      <c r="I7" s="89"/>
      <c r="J7" s="81" t="s">
        <v>93</v>
      </c>
      <c r="K7" s="83"/>
    </row>
    <row r="8" spans="1:11" ht="12.75" customHeight="1" x14ac:dyDescent="0.3">
      <c r="A8" s="84"/>
      <c r="B8" s="85"/>
      <c r="C8" s="85"/>
      <c r="D8" s="86"/>
      <c r="E8" s="59" t="s">
        <v>85</v>
      </c>
      <c r="F8" s="60" t="s">
        <v>92</v>
      </c>
      <c r="G8" s="52" t="s">
        <v>87</v>
      </c>
      <c r="H8" s="52" t="s">
        <v>106</v>
      </c>
      <c r="I8" s="54" t="s">
        <v>107</v>
      </c>
      <c r="J8" s="84"/>
      <c r="K8" s="86"/>
    </row>
    <row r="9" spans="1:11" ht="10.5" customHeight="1" thickBot="1" x14ac:dyDescent="0.35">
      <c r="A9" s="55"/>
      <c r="B9" s="56"/>
      <c r="C9" s="56"/>
      <c r="D9" s="58"/>
      <c r="E9" s="55"/>
      <c r="F9" s="61" t="s">
        <v>91</v>
      </c>
      <c r="G9" s="56"/>
      <c r="H9" s="56"/>
      <c r="I9" s="58"/>
      <c r="J9" s="90"/>
      <c r="K9" s="91"/>
    </row>
    <row r="10" spans="1:11" ht="15" thickBot="1" x14ac:dyDescent="0.35">
      <c r="A10" s="29" t="s">
        <v>94</v>
      </c>
      <c r="B10" s="30"/>
      <c r="C10" s="30"/>
      <c r="D10" s="31"/>
      <c r="E10" s="41">
        <v>3504288.46</v>
      </c>
      <c r="F10" s="35">
        <v>0</v>
      </c>
      <c r="G10" s="41">
        <v>3504288.46</v>
      </c>
      <c r="H10" s="41">
        <v>724256.74</v>
      </c>
      <c r="I10" s="41">
        <v>624872.65</v>
      </c>
      <c r="J10" s="92">
        <f>E10-I10</f>
        <v>2879415.81</v>
      </c>
      <c r="K10" s="93"/>
    </row>
    <row r="11" spans="1:11" x14ac:dyDescent="0.3">
      <c r="A11" s="32" t="s">
        <v>95</v>
      </c>
      <c r="B11" s="33"/>
      <c r="C11" s="33"/>
      <c r="D11" s="34"/>
      <c r="E11" s="41">
        <v>3504288.46</v>
      </c>
      <c r="F11" s="36">
        <v>0</v>
      </c>
      <c r="G11" s="42">
        <f>G10</f>
        <v>3504288.46</v>
      </c>
      <c r="H11" s="42">
        <f>H10</f>
        <v>724256.74</v>
      </c>
      <c r="I11" s="42">
        <f>I10</f>
        <v>624872.65</v>
      </c>
      <c r="J11" s="94">
        <f>J10</f>
        <v>2879415.81</v>
      </c>
      <c r="K11" s="95"/>
    </row>
    <row r="12" spans="1:11" x14ac:dyDescent="0.3">
      <c r="A12" s="32" t="s">
        <v>96</v>
      </c>
      <c r="B12" s="33"/>
      <c r="C12" s="23"/>
      <c r="D12" s="25"/>
      <c r="E12" s="36"/>
      <c r="F12" s="36">
        <v>0</v>
      </c>
      <c r="G12" s="36"/>
      <c r="H12" s="36"/>
      <c r="I12" s="36"/>
      <c r="J12" s="24"/>
      <c r="K12" s="25"/>
    </row>
    <row r="13" spans="1:11" x14ac:dyDescent="0.3">
      <c r="A13" s="32" t="s">
        <v>97</v>
      </c>
      <c r="B13" s="33"/>
      <c r="C13" s="33"/>
      <c r="D13" s="25"/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24"/>
      <c r="K13" s="25">
        <v>0</v>
      </c>
    </row>
    <row r="14" spans="1:11" x14ac:dyDescent="0.3">
      <c r="A14" s="24"/>
      <c r="B14" s="33" t="s">
        <v>98</v>
      </c>
      <c r="C14" s="33"/>
      <c r="D14" s="34"/>
      <c r="E14" s="36"/>
      <c r="F14" s="36">
        <v>0</v>
      </c>
      <c r="G14" s="36"/>
      <c r="H14" s="36"/>
      <c r="I14" s="36"/>
      <c r="J14" s="24"/>
      <c r="K14" s="25"/>
    </row>
    <row r="15" spans="1:11" x14ac:dyDescent="0.3">
      <c r="A15" s="24"/>
      <c r="B15" s="33" t="s">
        <v>99</v>
      </c>
      <c r="C15" s="33"/>
      <c r="D15" s="34"/>
      <c r="E15" s="36"/>
      <c r="F15" s="36">
        <v>0</v>
      </c>
      <c r="G15" s="36"/>
      <c r="H15" s="36"/>
      <c r="I15" s="36"/>
      <c r="J15" s="24"/>
      <c r="K15" s="25"/>
    </row>
    <row r="16" spans="1:11" x14ac:dyDescent="0.3">
      <c r="A16" s="32" t="s">
        <v>100</v>
      </c>
      <c r="B16" s="33"/>
      <c r="C16" s="33"/>
      <c r="D16" s="34"/>
      <c r="E16" s="36"/>
      <c r="F16" s="36">
        <v>0</v>
      </c>
      <c r="G16" s="36"/>
      <c r="H16" s="36"/>
      <c r="I16" s="36"/>
      <c r="J16" s="24"/>
      <c r="K16" s="25"/>
    </row>
    <row r="17" spans="1:11" x14ac:dyDescent="0.3">
      <c r="A17" s="32" t="s">
        <v>101</v>
      </c>
      <c r="B17" s="33"/>
      <c r="C17" s="33"/>
      <c r="D17" s="34"/>
      <c r="E17" s="37">
        <v>0</v>
      </c>
      <c r="F17" s="36">
        <v>0</v>
      </c>
      <c r="G17" s="36">
        <v>0</v>
      </c>
      <c r="H17" s="36">
        <v>0</v>
      </c>
      <c r="I17" s="36">
        <v>0</v>
      </c>
      <c r="J17" s="24"/>
      <c r="K17" s="25">
        <v>0</v>
      </c>
    </row>
    <row r="18" spans="1:11" x14ac:dyDescent="0.3">
      <c r="A18" s="32" t="s">
        <v>102</v>
      </c>
      <c r="B18" s="33"/>
      <c r="C18" s="33"/>
      <c r="D18" s="34"/>
      <c r="E18" s="36"/>
      <c r="F18" s="36">
        <v>0</v>
      </c>
      <c r="G18" s="36"/>
      <c r="H18" s="36"/>
      <c r="I18" s="36"/>
      <c r="J18" s="24"/>
      <c r="K18" s="25"/>
    </row>
    <row r="19" spans="1:11" x14ac:dyDescent="0.3">
      <c r="A19" s="32" t="s">
        <v>110</v>
      </c>
      <c r="B19" s="33"/>
      <c r="C19" s="33"/>
      <c r="D19" s="34"/>
      <c r="E19" s="36"/>
      <c r="F19" s="36">
        <v>0</v>
      </c>
      <c r="G19" s="36"/>
      <c r="H19" s="36"/>
      <c r="I19" s="36"/>
      <c r="J19" s="24"/>
      <c r="K19" s="25"/>
    </row>
    <row r="20" spans="1:11" x14ac:dyDescent="0.3">
      <c r="A20" s="32" t="s">
        <v>111</v>
      </c>
      <c r="B20" s="33"/>
      <c r="C20" s="33"/>
      <c r="D20" s="34"/>
      <c r="E20" s="36"/>
      <c r="F20" s="36">
        <v>0</v>
      </c>
      <c r="G20" s="36"/>
      <c r="H20" s="36"/>
      <c r="I20" s="36"/>
      <c r="J20" s="24"/>
      <c r="K20" s="25"/>
    </row>
    <row r="21" spans="1:11" x14ac:dyDescent="0.3">
      <c r="A21" s="32" t="s">
        <v>103</v>
      </c>
      <c r="B21" s="33"/>
      <c r="C21" s="33"/>
      <c r="D21" s="34"/>
      <c r="E21" s="36"/>
      <c r="F21" s="36">
        <v>0</v>
      </c>
      <c r="G21" s="36"/>
      <c r="H21" s="36"/>
      <c r="I21" s="36"/>
      <c r="J21" s="24"/>
      <c r="K21" s="25"/>
    </row>
    <row r="22" spans="1:11" x14ac:dyDescent="0.3">
      <c r="A22" s="24"/>
      <c r="B22" s="23"/>
      <c r="C22" s="23"/>
      <c r="D22" s="25"/>
      <c r="E22" s="36"/>
      <c r="F22" s="36">
        <v>0</v>
      </c>
      <c r="G22" s="36"/>
      <c r="H22" s="36"/>
      <c r="I22" s="36"/>
      <c r="J22" s="24"/>
      <c r="K22" s="25"/>
    </row>
    <row r="23" spans="1:11" x14ac:dyDescent="0.3">
      <c r="A23" s="39" t="s">
        <v>104</v>
      </c>
      <c r="B23" s="38"/>
      <c r="C23" s="38"/>
      <c r="D23" s="40"/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24"/>
      <c r="K23" s="25">
        <v>0</v>
      </c>
    </row>
    <row r="24" spans="1:11" x14ac:dyDescent="0.3">
      <c r="A24" s="32" t="s">
        <v>95</v>
      </c>
      <c r="B24" s="33"/>
      <c r="C24" s="33"/>
      <c r="D24" s="34"/>
      <c r="E24" s="36"/>
      <c r="F24" s="36">
        <v>0</v>
      </c>
      <c r="G24" s="36"/>
      <c r="H24" s="36"/>
      <c r="I24" s="36"/>
      <c r="J24" s="24"/>
      <c r="K24" s="25"/>
    </row>
    <row r="25" spans="1:11" x14ac:dyDescent="0.3">
      <c r="A25" s="32" t="s">
        <v>96</v>
      </c>
      <c r="B25" s="33"/>
      <c r="C25" s="33"/>
      <c r="D25" s="34"/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24"/>
      <c r="K25" s="25">
        <v>0</v>
      </c>
    </row>
    <row r="26" spans="1:11" x14ac:dyDescent="0.3">
      <c r="A26" s="32" t="s">
        <v>97</v>
      </c>
      <c r="B26" s="33"/>
      <c r="C26" s="33"/>
      <c r="D26" s="34"/>
      <c r="E26" s="36"/>
      <c r="F26" s="36">
        <v>0</v>
      </c>
      <c r="G26" s="36"/>
      <c r="H26" s="36"/>
      <c r="I26" s="36"/>
      <c r="J26" s="24"/>
      <c r="K26" s="25"/>
    </row>
    <row r="27" spans="1:11" x14ac:dyDescent="0.3">
      <c r="A27" s="32"/>
      <c r="B27" s="33" t="s">
        <v>98</v>
      </c>
      <c r="C27" s="33"/>
      <c r="D27" s="34"/>
      <c r="E27" s="36"/>
      <c r="F27" s="36">
        <v>0</v>
      </c>
      <c r="G27" s="36"/>
      <c r="H27" s="36"/>
      <c r="I27" s="36"/>
      <c r="J27" s="24"/>
      <c r="K27" s="25"/>
    </row>
    <row r="28" spans="1:11" x14ac:dyDescent="0.3">
      <c r="A28" s="32"/>
      <c r="B28" s="33" t="s">
        <v>99</v>
      </c>
      <c r="C28" s="33"/>
      <c r="D28" s="34"/>
      <c r="E28" s="36"/>
      <c r="F28" s="36">
        <v>0</v>
      </c>
      <c r="G28" s="36"/>
      <c r="H28" s="36"/>
      <c r="I28" s="36"/>
      <c r="J28" s="24"/>
      <c r="K28" s="25"/>
    </row>
    <row r="29" spans="1:11" x14ac:dyDescent="0.3">
      <c r="A29" s="32" t="s">
        <v>100</v>
      </c>
      <c r="B29" s="33"/>
      <c r="C29" s="33"/>
      <c r="D29" s="34"/>
      <c r="E29" s="36"/>
      <c r="F29" s="36">
        <v>0</v>
      </c>
      <c r="G29" s="36"/>
      <c r="H29" s="36"/>
      <c r="I29" s="36"/>
      <c r="J29" s="24"/>
      <c r="K29" s="25"/>
    </row>
    <row r="30" spans="1:11" x14ac:dyDescent="0.3">
      <c r="A30" s="32" t="s">
        <v>101</v>
      </c>
      <c r="B30" s="33"/>
      <c r="C30" s="33"/>
      <c r="D30" s="34"/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24"/>
      <c r="K30" s="25">
        <v>0</v>
      </c>
    </row>
    <row r="31" spans="1:11" x14ac:dyDescent="0.3">
      <c r="A31" s="32" t="s">
        <v>102</v>
      </c>
      <c r="B31" s="33"/>
      <c r="C31" s="33"/>
      <c r="D31" s="34"/>
      <c r="E31" s="36"/>
      <c r="F31" s="36">
        <v>0</v>
      </c>
      <c r="G31" s="36"/>
      <c r="H31" s="36"/>
      <c r="I31" s="36"/>
      <c r="J31" s="24"/>
      <c r="K31" s="25"/>
    </row>
    <row r="32" spans="1:11" x14ac:dyDescent="0.3">
      <c r="A32" s="32" t="s">
        <v>110</v>
      </c>
      <c r="B32" s="33"/>
      <c r="C32" s="33"/>
      <c r="D32" s="34"/>
      <c r="E32" s="36"/>
      <c r="F32" s="36">
        <v>0</v>
      </c>
      <c r="G32" s="36"/>
      <c r="H32" s="36"/>
      <c r="I32" s="36"/>
      <c r="J32" s="24"/>
      <c r="K32" s="25"/>
    </row>
    <row r="33" spans="1:11" x14ac:dyDescent="0.3">
      <c r="A33" s="32" t="s">
        <v>111</v>
      </c>
      <c r="B33" s="33"/>
      <c r="C33" s="33"/>
      <c r="D33" s="34"/>
      <c r="E33" s="36"/>
      <c r="F33" s="36">
        <v>0</v>
      </c>
      <c r="G33" s="36"/>
      <c r="H33" s="36"/>
      <c r="I33" s="36"/>
      <c r="J33" s="24"/>
      <c r="K33" s="25"/>
    </row>
    <row r="34" spans="1:11" x14ac:dyDescent="0.3">
      <c r="A34" s="32" t="s">
        <v>103</v>
      </c>
      <c r="B34" s="33"/>
      <c r="C34" s="33"/>
      <c r="D34" s="34"/>
      <c r="E34" s="36"/>
      <c r="F34" s="36">
        <v>0</v>
      </c>
      <c r="G34" s="36"/>
      <c r="H34" s="36"/>
      <c r="I34" s="36"/>
      <c r="J34" s="24"/>
      <c r="K34" s="25"/>
    </row>
    <row r="35" spans="1:11" x14ac:dyDescent="0.3">
      <c r="A35" s="39" t="s">
        <v>105</v>
      </c>
      <c r="B35" s="38"/>
      <c r="C35" s="38"/>
      <c r="D35" s="40"/>
      <c r="E35" s="36"/>
      <c r="F35" s="36">
        <v>0</v>
      </c>
      <c r="G35" s="36"/>
      <c r="H35" s="36"/>
      <c r="I35" s="36"/>
      <c r="J35" s="24"/>
      <c r="K35" s="25"/>
    </row>
    <row r="36" spans="1:11" ht="15" thickBot="1" x14ac:dyDescent="0.35">
      <c r="A36" s="26"/>
      <c r="B36" s="27"/>
      <c r="C36" s="27"/>
      <c r="D36" s="28"/>
      <c r="E36" s="43">
        <f>E10</f>
        <v>3504288.46</v>
      </c>
      <c r="F36" s="44">
        <v>0</v>
      </c>
      <c r="G36" s="43">
        <f>G10</f>
        <v>3504288.46</v>
      </c>
      <c r="H36" s="43">
        <f>H11</f>
        <v>724256.74</v>
      </c>
      <c r="I36" s="43">
        <f>I11</f>
        <v>624872.65</v>
      </c>
      <c r="J36" s="45"/>
      <c r="K36" s="46">
        <f>J11</f>
        <v>2879415.81</v>
      </c>
    </row>
    <row r="40" spans="1:11" x14ac:dyDescent="0.3">
      <c r="B40" t="s">
        <v>121</v>
      </c>
      <c r="H40" s="80" t="s">
        <v>123</v>
      </c>
      <c r="I40" s="80"/>
      <c r="J40" s="80"/>
    </row>
    <row r="41" spans="1:11" x14ac:dyDescent="0.3">
      <c r="B41" s="80" t="s">
        <v>122</v>
      </c>
      <c r="C41" s="80"/>
      <c r="D41" s="80"/>
      <c r="H41" t="s">
        <v>124</v>
      </c>
    </row>
  </sheetData>
  <mergeCells count="11">
    <mergeCell ref="A1:K1"/>
    <mergeCell ref="D4:I4"/>
    <mergeCell ref="D5:I5"/>
    <mergeCell ref="F6:G6"/>
    <mergeCell ref="B41:D41"/>
    <mergeCell ref="H40:J40"/>
    <mergeCell ref="A7:D8"/>
    <mergeCell ref="E7:I7"/>
    <mergeCell ref="J7:K9"/>
    <mergeCell ref="J10:K10"/>
    <mergeCell ref="J11:K11"/>
  </mergeCells>
  <pageMargins left="0.7" right="0.7" top="0.75" bottom="0.75" header="0.3" footer="0.3"/>
  <pageSetup scale="88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workbookViewId="0"/>
  </sheetViews>
  <sheetFormatPr baseColWidth="10" defaultRowHeight="14.4" x14ac:dyDescent="0.3"/>
  <cols>
    <col min="1" max="1" width="1.109375" customWidth="1"/>
    <col min="2" max="2" width="64.44140625" customWidth="1"/>
    <col min="3" max="3" width="1.5546875" customWidth="1"/>
    <col min="4" max="4" width="5.5546875" customWidth="1"/>
    <col min="5" max="6" width="16" customWidth="1"/>
  </cols>
  <sheetData>
    <row r="1" spans="2:6" ht="28.8" x14ac:dyDescent="0.3">
      <c r="B1" s="62" t="s">
        <v>112</v>
      </c>
      <c r="C1" s="62"/>
      <c r="D1" s="66"/>
      <c r="E1" s="66"/>
      <c r="F1" s="66"/>
    </row>
    <row r="2" spans="2:6" x14ac:dyDescent="0.3">
      <c r="B2" s="62" t="s">
        <v>113</v>
      </c>
      <c r="C2" s="62"/>
      <c r="D2" s="66"/>
      <c r="E2" s="66"/>
      <c r="F2" s="66"/>
    </row>
    <row r="3" spans="2:6" x14ac:dyDescent="0.3">
      <c r="B3" s="63"/>
      <c r="C3" s="63"/>
      <c r="D3" s="67"/>
      <c r="E3" s="67"/>
      <c r="F3" s="67"/>
    </row>
    <row r="4" spans="2:6" ht="43.2" x14ac:dyDescent="0.3">
      <c r="B4" s="63" t="s">
        <v>114</v>
      </c>
      <c r="C4" s="63"/>
      <c r="D4" s="67"/>
      <c r="E4" s="67"/>
      <c r="F4" s="67"/>
    </row>
    <row r="5" spans="2:6" x14ac:dyDescent="0.3">
      <c r="B5" s="63"/>
      <c r="C5" s="63"/>
      <c r="D5" s="67"/>
      <c r="E5" s="67"/>
      <c r="F5" s="67"/>
    </row>
    <row r="6" spans="2:6" x14ac:dyDescent="0.3">
      <c r="B6" s="62" t="s">
        <v>115</v>
      </c>
      <c r="C6" s="62"/>
      <c r="D6" s="66"/>
      <c r="E6" s="66" t="s">
        <v>116</v>
      </c>
      <c r="F6" s="66" t="s">
        <v>117</v>
      </c>
    </row>
    <row r="7" spans="2:6" ht="15" thickBot="1" x14ac:dyDescent="0.35">
      <c r="B7" s="63"/>
      <c r="C7" s="63"/>
      <c r="D7" s="67"/>
      <c r="E7" s="67"/>
      <c r="F7" s="67"/>
    </row>
    <row r="8" spans="2:6" ht="43.8" thickBot="1" x14ac:dyDescent="0.35">
      <c r="B8" s="64" t="s">
        <v>118</v>
      </c>
      <c r="C8" s="65"/>
      <c r="D8" s="68"/>
      <c r="E8" s="68">
        <v>41</v>
      </c>
      <c r="F8" s="69" t="s">
        <v>119</v>
      </c>
    </row>
    <row r="9" spans="2:6" x14ac:dyDescent="0.3">
      <c r="B9" s="63"/>
      <c r="C9" s="63"/>
      <c r="D9" s="67"/>
      <c r="E9" s="67"/>
      <c r="F9" s="67"/>
    </row>
    <row r="10" spans="2:6" x14ac:dyDescent="0.3">
      <c r="B10" s="63"/>
      <c r="C10" s="63"/>
      <c r="D10" s="67"/>
      <c r="E10" s="67"/>
      <c r="F10" s="6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F1_ESF</vt:lpstr>
      <vt:lpstr>Hoja1</vt:lpstr>
      <vt:lpstr>Hoja2</vt:lpstr>
      <vt:lpstr>'F1_ESF'!Títulos_a_imprimir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Maria</cp:lastModifiedBy>
  <cp:lastPrinted>2022-08-02T14:45:43Z</cp:lastPrinted>
  <dcterms:created xsi:type="dcterms:W3CDTF">2016-10-11T18:36:49Z</dcterms:created>
  <dcterms:modified xsi:type="dcterms:W3CDTF">2022-10-29T14:44:35Z</dcterms:modified>
</cp:coreProperties>
</file>