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ocuments\2023\1T 2023\TESORERÍA 1T2023\"/>
    </mc:Choice>
  </mc:AlternateContent>
  <bookViews>
    <workbookView xWindow="-120" yWindow="-120" windowWidth="29040" windowHeight="15840"/>
  </bookViews>
  <sheets>
    <sheet name="1T 2023" sheetId="6" r:id="rId1"/>
  </sheets>
  <definedNames>
    <definedName name="_xlnm.Print_Area" localSheetId="0">'1T 2023'!$B$1:$J$69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6" l="1"/>
  <c r="C42" i="6" s="1"/>
  <c r="C29" i="6"/>
  <c r="H41" i="6" l="1"/>
  <c r="H40" i="6"/>
  <c r="H39" i="6"/>
  <c r="H38" i="6"/>
  <c r="H37" i="6"/>
  <c r="H35" i="6"/>
  <c r="H34" i="6"/>
  <c r="H33" i="6"/>
  <c r="H32" i="6"/>
  <c r="H31" i="6"/>
  <c r="H30" i="6"/>
  <c r="H25" i="6"/>
  <c r="H24" i="6"/>
  <c r="H23" i="6"/>
  <c r="H22" i="6"/>
  <c r="H21" i="6"/>
  <c r="H15" i="6"/>
  <c r="H16" i="6"/>
  <c r="H17" i="6"/>
  <c r="H18" i="6"/>
  <c r="H19" i="6"/>
  <c r="H14" i="6"/>
  <c r="C47" i="6" l="1"/>
  <c r="C45" i="6" l="1"/>
  <c r="C51" i="6" l="1"/>
  <c r="C13" i="6"/>
  <c r="C20" i="6" l="1"/>
  <c r="C10" i="6"/>
  <c r="C49" i="6"/>
  <c r="C56" i="6"/>
  <c r="C58" i="6" s="1"/>
  <c r="C26" i="6" l="1"/>
  <c r="C53" i="6"/>
</calcChain>
</file>

<file path=xl/sharedStrings.xml><?xml version="1.0" encoding="utf-8"?>
<sst xmlns="http://schemas.openxmlformats.org/spreadsheetml/2006/main" count="193" uniqueCount="68">
  <si>
    <t>METAS</t>
  </si>
  <si>
    <t>BENEFICIARIOS</t>
  </si>
  <si>
    <t>ENTIDAD</t>
  </si>
  <si>
    <t>LOCALIDAD</t>
  </si>
  <si>
    <t>CAMPECHE</t>
  </si>
  <si>
    <t>HECELCHAKÁN</t>
  </si>
  <si>
    <t>NA</t>
  </si>
  <si>
    <t>SEGURIDAD Y PROTECCIÓN CIUDADANA</t>
  </si>
  <si>
    <t>TOTAL FORTAMUN</t>
  </si>
  <si>
    <t xml:space="preserve">HECELCHAKÁN </t>
  </si>
  <si>
    <t xml:space="preserve">MUNICIPIO DE HECELCHAKAN, CAMPECHE </t>
  </si>
  <si>
    <t>OBRA O ACCIÓN</t>
  </si>
  <si>
    <t>COSTO</t>
  </si>
  <si>
    <t>MUNICIPIO</t>
  </si>
  <si>
    <t>T</t>
  </si>
  <si>
    <t>H</t>
  </si>
  <si>
    <t>M</t>
  </si>
  <si>
    <t>ACCIONES</t>
  </si>
  <si>
    <t>U9 INDIRECTOS</t>
  </si>
  <si>
    <t>SERVICIO DE ENERGÍA ELÉCTRICA</t>
  </si>
  <si>
    <t>C2</t>
  </si>
  <si>
    <t xml:space="preserve">ADQUISICIÓN DE PINTURA PARA TRÁFICO (PARA SEÑALES DE PASO PEATONAL, GUARNICIONES, PREVENTIVAS, ASCENSO Y DESCENSO ) QUE AYUDARA A MEJORAR Y ORIENTAR LA CIRCULACIÓN DE VEHÍCULOS EN LA LOCALIDAD DE HECELCHAKÁN, MUNICIPIO DE HECELCHAKÁN </t>
  </si>
  <si>
    <t>PAGO DE PASIVOS</t>
  </si>
  <si>
    <t xml:space="preserve">PAGOS </t>
  </si>
  <si>
    <t>_______________________________________________                          ARQ. CARLOS MORENO MOO                                                                                                                                                                                                                 Director General de Planeación e Innovación Municipal</t>
  </si>
  <si>
    <t xml:space="preserve">SERVICIO DE ARRENDAMIENTO PURO SIN OPCIÓN DE COMPRA DE VEHÍCULOS  PARA SUPERVISIÓN DE OBRAS </t>
  </si>
  <si>
    <t>TOTAL FOPET</t>
  </si>
  <si>
    <t>OBRAS</t>
  </si>
  <si>
    <t>SF PAVIMENTACIÓN</t>
  </si>
  <si>
    <t>TF  FOMENTO A LA PRODUCCIÓN Y PRODUCTIVIDAD</t>
  </si>
  <si>
    <t>________________________________________________                                                                                                       C.P. LUIS JORGE POOT MOO                                                                                            Tesorero Municipal</t>
  </si>
  <si>
    <t>CUMPICH</t>
  </si>
  <si>
    <t>POCBOC</t>
  </si>
  <si>
    <t>DZOTCHÉN</t>
  </si>
  <si>
    <t>PAGO DE ENERGÍA ELECTRICA</t>
  </si>
  <si>
    <t>Programas y Proyectos de Inversión al Primer Trimestre 2023 (del 1 de Enero al 31 de Marzo de 2023)</t>
  </si>
  <si>
    <t>MONTO BANOBRAS 2023:</t>
  </si>
  <si>
    <t>REHABILITACIÓN DE PAVIMENTACIÓN CON DOBLE RIEGO DE SELLO EN LA CALLE CUATRO POR UNO EN HECELCHAKÁN LOCALIDAD DZOTCHÉN</t>
  </si>
  <si>
    <t xml:space="preserve"> REHABILITACIÓN DE PAVIMENTACIÓN CON DOBLE RIEGO DE SELLO EN LA CALLE OCHO ENTRE UNO Y TRES EN HECELCHAKÁN LOCALIDAD DZOTCHÉN</t>
  </si>
  <si>
    <t>REHABILITACIÓN DE CAMINO SACA COSECHAS EN HECELCHAKÁN LOCALIDAD CUMPICH ZONA DE PRODUCCIÓN CAMINO DE RIEGO NO. 1 YÁAM BEJ</t>
  </si>
  <si>
    <t xml:space="preserve"> REHABILITACIÓN DE CAMINO SACA COSECHAS EN HECELCHAKÁN LOCALIDAD CUMPICH ZONA DE PRODUCCIÓN KU SUUK</t>
  </si>
  <si>
    <t>REHABILITACIÓN DE CAMINO SACA COSECHAS EN HECELCHAKÁN LOCALIDAD DZOTCHÉN ZONA DE PRODUCCIÓN BE CHELEMI</t>
  </si>
  <si>
    <t xml:space="preserve"> REHABILITACIÓN DE CAMINO SACA COSECHAS EN HECELCHAKÁN LOCALIDAD DZOTCHÉN ZONA DE PRODUCCIÓN IXI IM JA</t>
  </si>
  <si>
    <t xml:space="preserve"> REHABILITACIÓN DE CAMINO SACA COSECHAS EN HECELCHAKÁN LOCALIDAD DZOTCHÉN ZONA DE PRODUCCIÓN SAK AAK AL</t>
  </si>
  <si>
    <t>REHABILITACIÓN DE PAVIMENTACIÓN CON DOBLE RIEGO DE SELLO EN LA CALLE VEINTE ENTRE TRECE Y DIECISIETE EN HECELCHAKÁN LOCALIDAD CUMPICH</t>
  </si>
  <si>
    <t>REHABILITACIÓN DE PAVIMENTACIÓN CON DOBLE RIEGO DE SELLO EN LA CALLE TRECE ENTRE CATORCE Y VEINTIDÓS EN HECELCHAKÁN LOCALIDAD CUMPICH</t>
  </si>
  <si>
    <t xml:space="preserve"> REHABILITACIÓN DE PAVIMENTACIÓN CON DOBLE RIEGO DE SELLO EN LA CALLE OCHO ENTRE ONCE Y DIECISIETE EN HECELCHAKÁN LOCALIDAD POCBOC</t>
  </si>
  <si>
    <t>REHABILITACIÓN DE PAVIMENTACIÓN CON DOBLE RIEGO DE SELLO EN LA CALLE ONCE ENTRE CATORCE Y SEIS EN HECELCHAKÁN LOCALIDAD POCBOC</t>
  </si>
  <si>
    <t>SERV</t>
  </si>
  <si>
    <t>TOTAL BANOBRAS:</t>
  </si>
  <si>
    <t>ADQUISICIÓN DE PAVOS</t>
  </si>
  <si>
    <t>EVALUACIONES EXTERNAS</t>
  </si>
  <si>
    <t>EVALUACION ES DEL RAMO 33</t>
  </si>
  <si>
    <t>MONTO FOPET 2023:</t>
  </si>
  <si>
    <t>MONTO FORTAMUN 2023:</t>
  </si>
  <si>
    <t>MONTO FAISMUN 2023:</t>
  </si>
  <si>
    <t>2941 M2</t>
  </si>
  <si>
    <t>321 M2</t>
  </si>
  <si>
    <t>1395.74 M2</t>
  </si>
  <si>
    <t>1687.30 M2</t>
  </si>
  <si>
    <t>1128 M2</t>
  </si>
  <si>
    <t>1344 M2</t>
  </si>
  <si>
    <t>2762 ML</t>
  </si>
  <si>
    <t>1300 ML</t>
  </si>
  <si>
    <t>1000 ML</t>
  </si>
  <si>
    <t>2000 ML</t>
  </si>
  <si>
    <t>TOTAL FAISMUN:</t>
  </si>
  <si>
    <t>1 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</si>
</sst>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\$#,##0.00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36"/>
      <name val="ACaslon Regular"/>
      <family val="1"/>
    </font>
    <font>
      <sz val="9"/>
      <name val="Arial"/>
      <family val="2"/>
    </font>
    <font>
      <b/>
      <sz val="18"/>
      <name val="ACaslon Regular"/>
      <family val="1"/>
    </font>
    <font>
      <sz val="14"/>
      <color theme="1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20"/>
      <color theme="0"/>
      <name val="Arial"/>
      <family val="2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Adobe Caslon Pro"/>
      <family val="1"/>
    </font>
    <font>
      <sz val="18"/>
      <color theme="1"/>
      <name val="Adobe Caslon Pro"/>
      <family val="1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b/>
      <sz val="16"/>
      <color theme="0"/>
      <name val="Arial"/>
      <family val="2"/>
    </font>
    <font>
      <sz val="16"/>
      <color theme="1"/>
      <name val="Arial"/>
      <family val="2"/>
    </font>
    <font>
      <sz val="11"/>
      <color theme="1"/>
      <name val="Arial"/>
      <family val="2"/>
    </font>
    <font>
      <sz val="14"/>
      <color theme="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2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0070C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97">
    <xf numFmtId="0" fontId="0" fillId="0" borderId="0" xfId="0"/>
    <xf numFmtId="0" fontId="4" fillId="0" borderId="0" xfId="2" applyFont="1" applyAlignment="1">
      <alignment vertical="center" wrapText="1"/>
    </xf>
    <xf numFmtId="0" fontId="4" fillId="0" borderId="0" xfId="2" applyFont="1" applyFill="1" applyAlignment="1">
      <alignment vertical="center" wrapText="1"/>
    </xf>
    <xf numFmtId="164" fontId="8" fillId="0" borderId="1" xfId="2" applyNumberFormat="1" applyFont="1" applyFill="1" applyBorder="1" applyAlignment="1">
      <alignment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vertical="center" wrapText="1"/>
    </xf>
    <xf numFmtId="0" fontId="9" fillId="0" borderId="0" xfId="2" applyFont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44" fontId="10" fillId="0" borderId="0" xfId="1" applyFont="1" applyFill="1" applyBorder="1" applyAlignment="1">
      <alignment vertical="center" wrapText="1"/>
    </xf>
    <xf numFmtId="0" fontId="7" fillId="0" borderId="0" xfId="2" applyFont="1" applyFill="1" applyBorder="1" applyAlignment="1">
      <alignment vertical="center" wrapText="1"/>
    </xf>
    <xf numFmtId="0" fontId="10" fillId="0" borderId="0" xfId="2" applyFont="1" applyFill="1" applyBorder="1" applyAlignment="1">
      <alignment horizontal="center" vertical="center" wrapText="1"/>
    </xf>
    <xf numFmtId="3" fontId="10" fillId="0" borderId="0" xfId="2" applyNumberFormat="1" applyFont="1" applyFill="1" applyBorder="1" applyAlignment="1">
      <alignment vertical="center" wrapText="1"/>
    </xf>
    <xf numFmtId="0" fontId="2" fillId="0" borderId="0" xfId="2" applyAlignment="1">
      <alignment vertical="center" wrapText="1"/>
    </xf>
    <xf numFmtId="0" fontId="12" fillId="0" borderId="0" xfId="0" applyFont="1"/>
    <xf numFmtId="0" fontId="2" fillId="0" borderId="0" xfId="2" applyFill="1" applyAlignment="1">
      <alignment vertical="center" wrapText="1"/>
    </xf>
    <xf numFmtId="0" fontId="11" fillId="0" borderId="0" xfId="2" applyFont="1" applyFill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Border="1" applyAlignment="1">
      <alignment horizontal="center"/>
    </xf>
    <xf numFmtId="0" fontId="15" fillId="0" borderId="0" xfId="0" applyFont="1"/>
    <xf numFmtId="0" fontId="17" fillId="0" borderId="0" xfId="2" applyFont="1" applyAlignment="1">
      <alignment horizontal="center" vertical="center" wrapText="1"/>
    </xf>
    <xf numFmtId="44" fontId="17" fillId="0" borderId="0" xfId="2" applyNumberFormat="1" applyFont="1" applyBorder="1" applyAlignment="1">
      <alignment horizontal="center" vertical="center" wrapText="1"/>
    </xf>
    <xf numFmtId="0" fontId="22" fillId="0" borderId="0" xfId="0" applyFont="1"/>
    <xf numFmtId="0" fontId="6" fillId="0" borderId="1" xfId="0" applyFont="1" applyFill="1" applyBorder="1" applyAlignment="1">
      <alignment horizontal="center" vertical="center" wrapText="1"/>
    </xf>
    <xf numFmtId="0" fontId="2" fillId="0" borderId="0" xfId="2" applyFont="1" applyAlignment="1">
      <alignment vertical="center" wrapText="1"/>
    </xf>
    <xf numFmtId="0" fontId="6" fillId="0" borderId="0" xfId="0" applyFont="1"/>
    <xf numFmtId="44" fontId="21" fillId="0" borderId="1" xfId="1" applyFont="1" applyFill="1" applyBorder="1" applyAlignment="1">
      <alignment vertical="center"/>
    </xf>
    <xf numFmtId="0" fontId="2" fillId="0" borderId="0" xfId="2" applyFont="1" applyBorder="1" applyAlignment="1">
      <alignment vertical="center" wrapText="1"/>
    </xf>
    <xf numFmtId="0" fontId="24" fillId="0" borderId="1" xfId="2" applyFont="1" applyFill="1" applyBorder="1" applyAlignment="1">
      <alignment vertical="center" wrapText="1"/>
    </xf>
    <xf numFmtId="0" fontId="23" fillId="0" borderId="0" xfId="0" applyFont="1" applyFill="1" applyBorder="1"/>
    <xf numFmtId="0" fontId="23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16" fontId="6" fillId="0" borderId="1" xfId="0" applyNumberFormat="1" applyFont="1" applyFill="1" applyBorder="1" applyAlignment="1">
      <alignment horizontal="center" vertical="center" wrapText="1"/>
    </xf>
    <xf numFmtId="44" fontId="21" fillId="0" borderId="1" xfId="0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 wrapText="1"/>
    </xf>
    <xf numFmtId="44" fontId="22" fillId="0" borderId="0" xfId="0" applyNumberFormat="1" applyFont="1"/>
    <xf numFmtId="0" fontId="20" fillId="2" borderId="10" xfId="2" applyFont="1" applyFill="1" applyBorder="1" applyAlignment="1">
      <alignment horizontal="center" vertical="center" wrapText="1"/>
    </xf>
    <xf numFmtId="44" fontId="20" fillId="2" borderId="1" xfId="1" applyFont="1" applyFill="1" applyBorder="1" applyAlignment="1">
      <alignment horizontal="right" vertical="center" wrapText="1"/>
    </xf>
    <xf numFmtId="0" fontId="9" fillId="0" borderId="0" xfId="2" applyFont="1" applyFill="1" applyBorder="1" applyAlignment="1">
      <alignment vertical="center" wrapText="1"/>
    </xf>
    <xf numFmtId="44" fontId="20" fillId="2" borderId="1" xfId="1" applyFont="1" applyFill="1" applyBorder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164" fontId="8" fillId="0" borderId="11" xfId="2" applyNumberFormat="1" applyFont="1" applyFill="1" applyBorder="1" applyAlignment="1">
      <alignment vertical="center" wrapText="1"/>
    </xf>
    <xf numFmtId="44" fontId="20" fillId="2" borderId="11" xfId="1" applyFont="1" applyFill="1" applyBorder="1" applyAlignment="1">
      <alignment horizontal="right" vertical="center" wrapText="1"/>
    </xf>
    <xf numFmtId="0" fontId="20" fillId="2" borderId="1" xfId="2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20" fillId="2" borderId="1" xfId="2" applyFont="1" applyFill="1" applyBorder="1" applyAlignment="1">
      <alignment horizontal="center" vertical="center" wrapText="1"/>
    </xf>
    <xf numFmtId="0" fontId="20" fillId="0" borderId="10" xfId="2" applyFont="1" applyFill="1" applyBorder="1" applyAlignment="1">
      <alignment vertical="center" wrapText="1"/>
    </xf>
    <xf numFmtId="0" fontId="24" fillId="0" borderId="10" xfId="2" applyFont="1" applyFill="1" applyBorder="1" applyAlignment="1">
      <alignment vertical="center" wrapText="1"/>
    </xf>
    <xf numFmtId="4" fontId="7" fillId="0" borderId="1" xfId="2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vertical="top" wrapText="1"/>
    </xf>
    <xf numFmtId="44" fontId="21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25" fillId="0" borderId="1" xfId="0" applyFont="1" applyBorder="1" applyAlignment="1">
      <alignment vertical="top" wrapText="1"/>
    </xf>
    <xf numFmtId="44" fontId="8" fillId="0" borderId="1" xfId="1" applyFont="1" applyFill="1" applyBorder="1" applyAlignment="1">
      <alignment vertical="center"/>
    </xf>
    <xf numFmtId="44" fontId="8" fillId="0" borderId="1" xfId="0" applyNumberFormat="1" applyFont="1" applyFill="1" applyBorder="1" applyAlignment="1">
      <alignment vertical="center"/>
    </xf>
    <xf numFmtId="0" fontId="19" fillId="3" borderId="9" xfId="2" applyFont="1" applyFill="1" applyBorder="1" applyAlignment="1">
      <alignment horizontal="center" vertical="center" wrapText="1"/>
    </xf>
    <xf numFmtId="0" fontId="11" fillId="3" borderId="1" xfId="2" applyFont="1" applyFill="1" applyBorder="1" applyAlignment="1">
      <alignment horizontal="center" vertical="center" wrapText="1"/>
    </xf>
    <xf numFmtId="44" fontId="20" fillId="3" borderId="10" xfId="1" applyFont="1" applyFill="1" applyBorder="1" applyAlignment="1">
      <alignment vertical="center" wrapText="1"/>
    </xf>
    <xf numFmtId="44" fontId="20" fillId="3" borderId="1" xfId="1" applyFont="1" applyFill="1" applyBorder="1" applyAlignment="1">
      <alignment vertical="center" wrapText="1"/>
    </xf>
    <xf numFmtId="0" fontId="20" fillId="2" borderId="1" xfId="2" applyFont="1" applyFill="1" applyBorder="1" applyAlignment="1">
      <alignment horizontal="center" vertical="center" wrapText="1"/>
    </xf>
    <xf numFmtId="44" fontId="8" fillId="0" borderId="10" xfId="0" applyNumberFormat="1" applyFont="1" applyFill="1" applyBorder="1" applyAlignment="1">
      <alignment vertical="center"/>
    </xf>
    <xf numFmtId="0" fontId="18" fillId="3" borderId="2" xfId="2" applyFont="1" applyFill="1" applyBorder="1" applyAlignment="1">
      <alignment horizontal="center" vertical="center" wrapText="1"/>
    </xf>
    <xf numFmtId="0" fontId="18" fillId="3" borderId="7" xfId="2" applyFont="1" applyFill="1" applyBorder="1" applyAlignment="1">
      <alignment horizontal="center" vertical="center" wrapText="1"/>
    </xf>
    <xf numFmtId="0" fontId="18" fillId="3" borderId="3" xfId="2" applyFont="1" applyFill="1" applyBorder="1" applyAlignment="1">
      <alignment horizontal="center" vertical="center" wrapText="1"/>
    </xf>
    <xf numFmtId="0" fontId="18" fillId="3" borderId="8" xfId="2" applyFont="1" applyFill="1" applyBorder="1" applyAlignment="1">
      <alignment horizontal="center" vertical="center" wrapText="1"/>
    </xf>
    <xf numFmtId="0" fontId="20" fillId="3" borderId="4" xfId="2" applyFont="1" applyFill="1" applyBorder="1" applyAlignment="1">
      <alignment horizontal="center" vertical="center" wrapText="1"/>
    </xf>
    <xf numFmtId="0" fontId="20" fillId="3" borderId="5" xfId="2" applyFont="1" applyFill="1" applyBorder="1" applyAlignment="1">
      <alignment horizontal="center" vertical="center" wrapText="1"/>
    </xf>
    <xf numFmtId="0" fontId="20" fillId="3" borderId="6" xfId="2" applyFont="1" applyFill="1" applyBorder="1" applyAlignment="1">
      <alignment horizontal="center" vertical="center" wrapText="1"/>
    </xf>
    <xf numFmtId="0" fontId="20" fillId="2" borderId="1" xfId="2" applyFont="1" applyFill="1" applyBorder="1" applyAlignment="1">
      <alignment horizontal="center" vertical="center" wrapText="1"/>
    </xf>
    <xf numFmtId="0" fontId="20" fillId="2" borderId="11" xfId="2" applyFont="1" applyFill="1" applyBorder="1" applyAlignment="1">
      <alignment horizontal="center" vertical="center" wrapText="1"/>
    </xf>
    <xf numFmtId="0" fontId="20" fillId="2" borderId="12" xfId="2" applyFont="1" applyFill="1" applyBorder="1" applyAlignment="1">
      <alignment horizontal="center" vertical="center" wrapText="1"/>
    </xf>
    <xf numFmtId="0" fontId="20" fillId="2" borderId="13" xfId="2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7" fillId="0" borderId="11" xfId="2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/>
    </xf>
    <xf numFmtId="0" fontId="22" fillId="0" borderId="12" xfId="0" applyFont="1" applyFill="1" applyBorder="1" applyAlignment="1">
      <alignment horizontal="center"/>
    </xf>
    <xf numFmtId="0" fontId="22" fillId="0" borderId="13" xfId="0" applyFont="1" applyFill="1" applyBorder="1" applyAlignment="1">
      <alignment horizontal="center"/>
    </xf>
    <xf numFmtId="0" fontId="26" fillId="0" borderId="0" xfId="2" applyFont="1" applyFill="1" applyBorder="1" applyAlignment="1">
      <alignment horizontal="center" wrapText="1"/>
    </xf>
    <xf numFmtId="0" fontId="18" fillId="3" borderId="16" xfId="2" applyFont="1" applyFill="1" applyBorder="1" applyAlignment="1">
      <alignment horizontal="center" vertical="center" wrapText="1"/>
    </xf>
    <xf numFmtId="44" fontId="11" fillId="3" borderId="16" xfId="2" applyNumberFormat="1" applyFont="1" applyFill="1" applyBorder="1" applyAlignment="1">
      <alignment horizontal="center" vertical="center" wrapText="1"/>
    </xf>
    <xf numFmtId="0" fontId="18" fillId="3" borderId="12" xfId="2" applyFont="1" applyFill="1" applyBorder="1" applyAlignment="1">
      <alignment horizontal="center" vertical="center" wrapText="1"/>
    </xf>
    <xf numFmtId="44" fontId="11" fillId="3" borderId="12" xfId="2" applyNumberFormat="1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1" fillId="3" borderId="0" xfId="2" applyFont="1" applyFill="1" applyBorder="1" applyAlignment="1">
      <alignment horizontal="center" vertical="center" wrapText="1"/>
    </xf>
    <xf numFmtId="44" fontId="11" fillId="3" borderId="0" xfId="2" applyNumberFormat="1" applyFont="1" applyFill="1" applyBorder="1" applyAlignment="1">
      <alignment horizontal="center" vertical="center" wrapText="1"/>
    </xf>
    <xf numFmtId="0" fontId="7" fillId="0" borderId="14" xfId="2" applyFont="1" applyFill="1" applyBorder="1" applyAlignment="1">
      <alignment horizontal="center" vertical="center" wrapText="1"/>
    </xf>
    <xf numFmtId="0" fontId="7" fillId="0" borderId="15" xfId="2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16" fontId="25" fillId="0" borderId="1" xfId="0" applyNumberFormat="1" applyFont="1" applyFill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34102</xdr:colOff>
      <xdr:row>0</xdr:row>
      <xdr:rowOff>152400</xdr:rowOff>
    </xdr:from>
    <xdr:ext cx="1150462" cy="1301929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6102" y="152400"/>
          <a:ext cx="1150462" cy="1301929"/>
        </a:xfrm>
        <a:prstGeom prst="rect">
          <a:avLst/>
        </a:prstGeom>
      </xdr:spPr>
    </xdr:pic>
    <xdr:clientData/>
  </xdr:oneCellAnchor>
  <xdr:twoCellAnchor editAs="oneCell">
    <xdr:from>
      <xdr:col>8</xdr:col>
      <xdr:colOff>838200</xdr:colOff>
      <xdr:row>0</xdr:row>
      <xdr:rowOff>1</xdr:rowOff>
    </xdr:from>
    <xdr:to>
      <xdr:col>9</xdr:col>
      <xdr:colOff>1144485</xdr:colOff>
      <xdr:row>2</xdr:row>
      <xdr:rowOff>311729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59200" y="1"/>
          <a:ext cx="1369910" cy="1206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1"/>
  <sheetViews>
    <sheetView tabSelected="1" topLeftCell="A55" zoomScale="55" zoomScaleNormal="55" workbookViewId="0">
      <selection activeCell="M65" sqref="M65"/>
    </sheetView>
  </sheetViews>
  <sheetFormatPr baseColWidth="10" defaultColWidth="11.42578125" defaultRowHeight="12.75"/>
  <cols>
    <col min="1" max="1" width="11.42578125" style="12"/>
    <col min="2" max="2" width="93.42578125" style="12" customWidth="1"/>
    <col min="3" max="3" width="34" style="12" customWidth="1"/>
    <col min="4" max="4" width="18.28515625" style="12" customWidth="1"/>
    <col min="5" max="5" width="27" style="12" customWidth="1"/>
    <col min="6" max="6" width="30.42578125" style="12" customWidth="1"/>
    <col min="7" max="7" width="15.5703125" style="12" customWidth="1"/>
    <col min="8" max="8" width="17" style="12" customWidth="1"/>
    <col min="9" max="9" width="16" style="12" customWidth="1"/>
    <col min="10" max="10" width="17.7109375" style="12" customWidth="1"/>
    <col min="11" max="11" width="11.7109375" style="12" bestFit="1" customWidth="1"/>
    <col min="12" max="16384" width="11.42578125" style="12"/>
  </cols>
  <sheetData>
    <row r="1" spans="1:10" s="1" customFormat="1" ht="45" customHeight="1">
      <c r="B1" s="88" t="s">
        <v>10</v>
      </c>
      <c r="C1" s="88"/>
      <c r="D1" s="88"/>
      <c r="E1" s="88"/>
      <c r="F1" s="88"/>
      <c r="G1" s="88"/>
      <c r="H1" s="88"/>
      <c r="I1" s="88"/>
      <c r="J1" s="88"/>
    </row>
    <row r="2" spans="1:10" s="1" customFormat="1" ht="25.5" customHeight="1">
      <c r="B2" s="89"/>
      <c r="C2" s="89"/>
      <c r="D2" s="89"/>
      <c r="E2" s="89"/>
      <c r="F2" s="89"/>
      <c r="G2" s="89"/>
      <c r="H2" s="89"/>
      <c r="I2" s="89"/>
      <c r="J2" s="89"/>
    </row>
    <row r="3" spans="1:10" s="1" customFormat="1" ht="45.75" customHeight="1">
      <c r="B3" s="90" t="s">
        <v>35</v>
      </c>
      <c r="C3" s="90"/>
      <c r="D3" s="90"/>
      <c r="E3" s="90"/>
      <c r="F3" s="90"/>
      <c r="G3" s="90"/>
      <c r="H3" s="90"/>
      <c r="I3" s="90"/>
      <c r="J3" s="90"/>
    </row>
    <row r="4" spans="1:10" s="1" customFormat="1" ht="24" customHeight="1">
      <c r="B4" s="39"/>
      <c r="C4" s="39"/>
      <c r="D4" s="39"/>
      <c r="E4" s="39"/>
      <c r="F4" s="39"/>
      <c r="G4" s="39"/>
      <c r="H4" s="39"/>
      <c r="I4" s="39"/>
      <c r="J4" s="39"/>
    </row>
    <row r="5" spans="1:10" s="1" customFormat="1" ht="34.5" customHeight="1">
      <c r="B5" s="2"/>
      <c r="C5" s="2"/>
      <c r="D5" s="2"/>
      <c r="E5" s="91" t="s">
        <v>55</v>
      </c>
      <c r="F5" s="91"/>
      <c r="G5" s="91"/>
      <c r="H5" s="92">
        <v>59610856</v>
      </c>
      <c r="I5" s="92"/>
      <c r="J5" s="92"/>
    </row>
    <row r="6" spans="1:10" s="1" customFormat="1" ht="34.5" customHeight="1" thickBot="1">
      <c r="B6" s="2"/>
      <c r="C6" s="2"/>
      <c r="D6" s="2"/>
      <c r="E6" s="2"/>
      <c r="F6" s="19"/>
      <c r="G6" s="19"/>
      <c r="H6" s="20"/>
      <c r="I6" s="20"/>
      <c r="J6" s="2"/>
    </row>
    <row r="7" spans="1:10" s="1" customFormat="1" ht="30.75" customHeight="1" thickBot="1">
      <c r="B7" s="62" t="s">
        <v>11</v>
      </c>
      <c r="C7" s="64" t="s">
        <v>12</v>
      </c>
      <c r="D7" s="62" t="s">
        <v>2</v>
      </c>
      <c r="E7" s="62" t="s">
        <v>13</v>
      </c>
      <c r="F7" s="62" t="s">
        <v>3</v>
      </c>
      <c r="G7" s="64" t="s">
        <v>0</v>
      </c>
      <c r="H7" s="66" t="s">
        <v>1</v>
      </c>
      <c r="I7" s="67"/>
      <c r="J7" s="68"/>
    </row>
    <row r="8" spans="1:10" s="1" customFormat="1" ht="26.25" customHeight="1" thickBot="1">
      <c r="B8" s="63"/>
      <c r="C8" s="65"/>
      <c r="D8" s="63"/>
      <c r="E8" s="63"/>
      <c r="F8" s="63"/>
      <c r="G8" s="65"/>
      <c r="H8" s="56" t="s">
        <v>14</v>
      </c>
      <c r="I8" s="56" t="s">
        <v>15</v>
      </c>
      <c r="J8" s="56" t="s">
        <v>16</v>
      </c>
    </row>
    <row r="9" spans="1:10" s="1" customFormat="1" ht="31.5" customHeight="1">
      <c r="B9" s="69" t="s">
        <v>17</v>
      </c>
      <c r="C9" s="69"/>
      <c r="D9" s="69"/>
      <c r="E9" s="69"/>
      <c r="F9" s="69"/>
      <c r="G9" s="69"/>
      <c r="H9" s="69"/>
      <c r="I9" s="69"/>
      <c r="J9" s="69"/>
    </row>
    <row r="10" spans="1:10" s="1" customFormat="1" ht="27.75" customHeight="1">
      <c r="B10" s="35" t="s">
        <v>18</v>
      </c>
      <c r="C10" s="36">
        <f>SUM(C11:C12)</f>
        <v>1499938</v>
      </c>
      <c r="D10" s="45"/>
      <c r="E10" s="45"/>
      <c r="F10" s="45"/>
      <c r="G10" s="45"/>
      <c r="H10" s="45"/>
      <c r="I10" s="45"/>
      <c r="J10" s="45"/>
    </row>
    <row r="11" spans="1:10" s="6" customFormat="1" ht="51" customHeight="1">
      <c r="A11" s="37"/>
      <c r="B11" s="5" t="s">
        <v>25</v>
      </c>
      <c r="C11" s="3">
        <v>1499938</v>
      </c>
      <c r="D11" s="4" t="s">
        <v>4</v>
      </c>
      <c r="E11" s="4" t="s">
        <v>5</v>
      </c>
      <c r="F11" s="5" t="s">
        <v>5</v>
      </c>
      <c r="G11" s="4" t="s">
        <v>48</v>
      </c>
      <c r="H11" s="4" t="s">
        <v>6</v>
      </c>
      <c r="I11" s="4" t="s">
        <v>6</v>
      </c>
      <c r="J11" s="4" t="s">
        <v>6</v>
      </c>
    </row>
    <row r="12" spans="1:10" s="6" customFormat="1" ht="38.25" customHeight="1">
      <c r="B12" s="70" t="s">
        <v>27</v>
      </c>
      <c r="C12" s="71"/>
      <c r="D12" s="71"/>
      <c r="E12" s="71"/>
      <c r="F12" s="71"/>
      <c r="G12" s="71"/>
      <c r="H12" s="71"/>
      <c r="I12" s="71"/>
      <c r="J12" s="72"/>
    </row>
    <row r="13" spans="1:10" s="1" customFormat="1" ht="33.75" customHeight="1">
      <c r="B13" s="35" t="s">
        <v>28</v>
      </c>
      <c r="C13" s="36">
        <f>SUM(C14:C19)</f>
        <v>30381</v>
      </c>
      <c r="D13" s="93"/>
      <c r="E13" s="94"/>
      <c r="F13" s="94"/>
      <c r="G13" s="94"/>
      <c r="H13" s="94"/>
      <c r="I13" s="94"/>
      <c r="J13" s="94"/>
    </row>
    <row r="14" spans="1:10" s="1" customFormat="1" ht="65.25" customHeight="1">
      <c r="B14" s="27" t="s">
        <v>37</v>
      </c>
      <c r="C14" s="40">
        <v>9190.5</v>
      </c>
      <c r="D14" s="4" t="s">
        <v>4</v>
      </c>
      <c r="E14" s="4" t="s">
        <v>5</v>
      </c>
      <c r="F14" s="4" t="s">
        <v>33</v>
      </c>
      <c r="G14" s="4" t="s">
        <v>56</v>
      </c>
      <c r="H14" s="4">
        <f>+I14+J14</f>
        <v>280</v>
      </c>
      <c r="I14" s="4">
        <v>143</v>
      </c>
      <c r="J14" s="4">
        <v>137</v>
      </c>
    </row>
    <row r="15" spans="1:10" s="1" customFormat="1" ht="54.75" customHeight="1">
      <c r="B15" s="27" t="s">
        <v>38</v>
      </c>
      <c r="C15" s="40">
        <v>9190.5</v>
      </c>
      <c r="D15" s="4" t="s">
        <v>4</v>
      </c>
      <c r="E15" s="4" t="s">
        <v>5</v>
      </c>
      <c r="F15" s="4" t="s">
        <v>33</v>
      </c>
      <c r="G15" s="4" t="s">
        <v>57</v>
      </c>
      <c r="H15" s="4">
        <f t="shared" ref="H15:H25" si="0">+I15+J15</f>
        <v>280</v>
      </c>
      <c r="I15" s="4">
        <v>143</v>
      </c>
      <c r="J15" s="4">
        <v>137</v>
      </c>
    </row>
    <row r="16" spans="1:10" s="1" customFormat="1" ht="54.75" customHeight="1">
      <c r="B16" s="27" t="s">
        <v>44</v>
      </c>
      <c r="C16" s="40">
        <v>3000</v>
      </c>
      <c r="D16" s="4" t="s">
        <v>4</v>
      </c>
      <c r="E16" s="4" t="s">
        <v>5</v>
      </c>
      <c r="F16" s="4" t="s">
        <v>31</v>
      </c>
      <c r="G16" s="47" t="s">
        <v>58</v>
      </c>
      <c r="H16" s="4">
        <f t="shared" si="0"/>
        <v>1814</v>
      </c>
      <c r="I16" s="4">
        <v>915</v>
      </c>
      <c r="J16" s="4">
        <v>899</v>
      </c>
    </row>
    <row r="17" spans="2:10" s="1" customFormat="1" ht="54.75" customHeight="1">
      <c r="B17" s="27" t="s">
        <v>45</v>
      </c>
      <c r="C17" s="40">
        <v>3000</v>
      </c>
      <c r="D17" s="4" t="s">
        <v>4</v>
      </c>
      <c r="E17" s="4" t="s">
        <v>5</v>
      </c>
      <c r="F17" s="4" t="s">
        <v>31</v>
      </c>
      <c r="G17" s="4" t="s">
        <v>59</v>
      </c>
      <c r="H17" s="4">
        <f t="shared" si="0"/>
        <v>1814</v>
      </c>
      <c r="I17" s="4">
        <v>915</v>
      </c>
      <c r="J17" s="4">
        <v>899</v>
      </c>
    </row>
    <row r="18" spans="2:10" s="1" customFormat="1" ht="54.75" customHeight="1">
      <c r="B18" s="27" t="s">
        <v>46</v>
      </c>
      <c r="C18" s="40">
        <v>3000</v>
      </c>
      <c r="D18" s="4" t="s">
        <v>4</v>
      </c>
      <c r="E18" s="4" t="s">
        <v>5</v>
      </c>
      <c r="F18" s="4" t="s">
        <v>32</v>
      </c>
      <c r="G18" s="4" t="s">
        <v>60</v>
      </c>
      <c r="H18" s="4">
        <f t="shared" si="0"/>
        <v>1505</v>
      </c>
      <c r="I18" s="4">
        <v>750</v>
      </c>
      <c r="J18" s="4">
        <v>755</v>
      </c>
    </row>
    <row r="19" spans="2:10" s="1" customFormat="1" ht="54.75" customHeight="1">
      <c r="B19" s="27" t="s">
        <v>47</v>
      </c>
      <c r="C19" s="40">
        <v>3000</v>
      </c>
      <c r="D19" s="4" t="s">
        <v>4</v>
      </c>
      <c r="E19" s="4" t="s">
        <v>5</v>
      </c>
      <c r="F19" s="4" t="s">
        <v>32</v>
      </c>
      <c r="G19" s="4" t="s">
        <v>61</v>
      </c>
      <c r="H19" s="4">
        <f t="shared" si="0"/>
        <v>1505</v>
      </c>
      <c r="I19" s="4">
        <v>750</v>
      </c>
      <c r="J19" s="4">
        <v>755</v>
      </c>
    </row>
    <row r="20" spans="2:10" s="1" customFormat="1" ht="41.25" customHeight="1">
      <c r="B20" s="35" t="s">
        <v>29</v>
      </c>
      <c r="C20" s="41">
        <f>SUM(C21:C25)</f>
        <v>22099.95</v>
      </c>
      <c r="D20" s="4"/>
      <c r="E20" s="4"/>
      <c r="F20" s="4"/>
      <c r="G20" s="4"/>
      <c r="H20" s="4"/>
      <c r="I20" s="4"/>
      <c r="J20" s="4"/>
    </row>
    <row r="21" spans="2:10" s="1" customFormat="1" ht="47.25" customHeight="1">
      <c r="B21" s="27" t="s">
        <v>39</v>
      </c>
      <c r="C21" s="40">
        <v>13099.95</v>
      </c>
      <c r="D21" s="4" t="s">
        <v>4</v>
      </c>
      <c r="E21" s="4" t="s">
        <v>5</v>
      </c>
      <c r="F21" s="4" t="s">
        <v>31</v>
      </c>
      <c r="G21" s="4" t="s">
        <v>62</v>
      </c>
      <c r="H21" s="4">
        <f t="shared" si="0"/>
        <v>250</v>
      </c>
      <c r="I21" s="4">
        <v>200</v>
      </c>
      <c r="J21" s="4">
        <v>50</v>
      </c>
    </row>
    <row r="22" spans="2:10" s="1" customFormat="1" ht="47.25" customHeight="1">
      <c r="B22" s="46" t="s">
        <v>40</v>
      </c>
      <c r="C22" s="40">
        <v>0</v>
      </c>
      <c r="D22" s="4" t="s">
        <v>4</v>
      </c>
      <c r="E22" s="4" t="s">
        <v>5</v>
      </c>
      <c r="F22" s="4" t="s">
        <v>31</v>
      </c>
      <c r="G22" s="4" t="s">
        <v>63</v>
      </c>
      <c r="H22" s="4">
        <f t="shared" si="0"/>
        <v>155</v>
      </c>
      <c r="I22" s="4">
        <v>100</v>
      </c>
      <c r="J22" s="4">
        <v>55</v>
      </c>
    </row>
    <row r="23" spans="2:10" s="1" customFormat="1" ht="47.25" customHeight="1">
      <c r="B23" s="46" t="s">
        <v>41</v>
      </c>
      <c r="C23" s="40">
        <v>3000</v>
      </c>
      <c r="D23" s="4" t="s">
        <v>4</v>
      </c>
      <c r="E23" s="4" t="s">
        <v>5</v>
      </c>
      <c r="F23" s="4" t="s">
        <v>33</v>
      </c>
      <c r="G23" s="4" t="s">
        <v>64</v>
      </c>
      <c r="H23" s="4">
        <f t="shared" si="0"/>
        <v>150</v>
      </c>
      <c r="I23" s="4">
        <v>100</v>
      </c>
      <c r="J23" s="4">
        <v>50</v>
      </c>
    </row>
    <row r="24" spans="2:10" s="1" customFormat="1" ht="47.25" customHeight="1">
      <c r="B24" s="46" t="s">
        <v>42</v>
      </c>
      <c r="C24" s="40">
        <v>3000</v>
      </c>
      <c r="D24" s="4" t="s">
        <v>4</v>
      </c>
      <c r="E24" s="4" t="s">
        <v>5</v>
      </c>
      <c r="F24" s="4" t="s">
        <v>33</v>
      </c>
      <c r="G24" s="4" t="s">
        <v>64</v>
      </c>
      <c r="H24" s="4">
        <f t="shared" si="0"/>
        <v>150</v>
      </c>
      <c r="I24" s="4">
        <v>100</v>
      </c>
      <c r="J24" s="4">
        <v>50</v>
      </c>
    </row>
    <row r="25" spans="2:10" s="1" customFormat="1" ht="47.25" customHeight="1">
      <c r="B25" s="46" t="s">
        <v>43</v>
      </c>
      <c r="C25" s="40">
        <v>3000</v>
      </c>
      <c r="D25" s="4" t="s">
        <v>4</v>
      </c>
      <c r="E25" s="4" t="s">
        <v>5</v>
      </c>
      <c r="F25" s="4" t="s">
        <v>33</v>
      </c>
      <c r="G25" s="4" t="s">
        <v>65</v>
      </c>
      <c r="H25" s="4">
        <f t="shared" si="0"/>
        <v>150</v>
      </c>
      <c r="I25" s="4">
        <v>100</v>
      </c>
      <c r="J25" s="4">
        <v>50</v>
      </c>
    </row>
    <row r="26" spans="2:10" s="1" customFormat="1" ht="37.5" customHeight="1">
      <c r="B26" s="57" t="s">
        <v>66</v>
      </c>
      <c r="C26" s="58">
        <f>+C10+C13+C20</f>
        <v>1552418.95</v>
      </c>
      <c r="D26" s="9"/>
      <c r="E26" s="9"/>
      <c r="F26" s="9"/>
      <c r="G26" s="10"/>
      <c r="H26" s="11"/>
      <c r="I26" s="11"/>
      <c r="J26" s="11"/>
    </row>
    <row r="27" spans="2:10" s="1" customFormat="1" ht="54.75" customHeight="1">
      <c r="B27" s="15"/>
      <c r="C27" s="8"/>
      <c r="D27" s="9"/>
      <c r="E27" s="9"/>
      <c r="F27" s="9"/>
      <c r="G27" s="10"/>
      <c r="H27" s="11"/>
      <c r="I27" s="11"/>
      <c r="J27" s="11"/>
    </row>
    <row r="28" spans="2:10" ht="41.25" customHeight="1">
      <c r="B28" s="21"/>
      <c r="C28" s="34"/>
      <c r="D28" s="21"/>
      <c r="E28" s="84" t="s">
        <v>36</v>
      </c>
      <c r="F28" s="84"/>
      <c r="G28" s="84"/>
      <c r="H28" s="85">
        <v>18812998.600000001</v>
      </c>
      <c r="I28" s="85"/>
      <c r="J28" s="85"/>
    </row>
    <row r="29" spans="2:10" s="14" customFormat="1" ht="36" customHeight="1">
      <c r="B29" s="44" t="s">
        <v>28</v>
      </c>
      <c r="C29" s="38">
        <f>SUM(C30:C35)</f>
        <v>3102797.83</v>
      </c>
      <c r="D29" s="80"/>
      <c r="E29" s="81"/>
      <c r="F29" s="81"/>
      <c r="G29" s="81"/>
      <c r="H29" s="81"/>
      <c r="I29" s="81"/>
      <c r="J29" s="82"/>
    </row>
    <row r="30" spans="2:10" s="14" customFormat="1" ht="54.75" customHeight="1">
      <c r="B30" s="27" t="s">
        <v>37</v>
      </c>
      <c r="C30" s="54">
        <v>1857122.07</v>
      </c>
      <c r="D30" s="22" t="s">
        <v>4</v>
      </c>
      <c r="E30" s="22" t="s">
        <v>5</v>
      </c>
      <c r="F30" s="4" t="s">
        <v>33</v>
      </c>
      <c r="G30" s="4" t="s">
        <v>56</v>
      </c>
      <c r="H30" s="4">
        <f>+I30+J30</f>
        <v>280</v>
      </c>
      <c r="I30" s="4">
        <v>143</v>
      </c>
      <c r="J30" s="4">
        <v>137</v>
      </c>
    </row>
    <row r="31" spans="2:10" s="14" customFormat="1" ht="54.75" customHeight="1">
      <c r="B31" s="27" t="s">
        <v>38</v>
      </c>
      <c r="C31" s="54">
        <v>201870.06</v>
      </c>
      <c r="D31" s="22" t="s">
        <v>4</v>
      </c>
      <c r="E31" s="22" t="s">
        <v>5</v>
      </c>
      <c r="F31" s="4" t="s">
        <v>33</v>
      </c>
      <c r="G31" s="4" t="s">
        <v>57</v>
      </c>
      <c r="H31" s="4">
        <f t="shared" ref="H31:H35" si="1">+I31+J31</f>
        <v>280</v>
      </c>
      <c r="I31" s="4">
        <v>143</v>
      </c>
      <c r="J31" s="4">
        <v>137</v>
      </c>
    </row>
    <row r="32" spans="2:10" s="14" customFormat="1" ht="54.75" customHeight="1">
      <c r="B32" s="27" t="s">
        <v>44</v>
      </c>
      <c r="C32" s="54">
        <v>288475.27</v>
      </c>
      <c r="D32" s="22" t="s">
        <v>4</v>
      </c>
      <c r="E32" s="22" t="s">
        <v>5</v>
      </c>
      <c r="F32" s="4" t="s">
        <v>31</v>
      </c>
      <c r="G32" s="47" t="s">
        <v>58</v>
      </c>
      <c r="H32" s="4">
        <f t="shared" si="1"/>
        <v>1814</v>
      </c>
      <c r="I32" s="4">
        <v>915</v>
      </c>
      <c r="J32" s="4">
        <v>899</v>
      </c>
    </row>
    <row r="33" spans="2:10" s="14" customFormat="1" ht="54.75" customHeight="1">
      <c r="B33" s="27" t="s">
        <v>45</v>
      </c>
      <c r="C33" s="54">
        <v>241754.67</v>
      </c>
      <c r="D33" s="22" t="s">
        <v>4</v>
      </c>
      <c r="E33" s="22" t="s">
        <v>5</v>
      </c>
      <c r="F33" s="4" t="s">
        <v>31</v>
      </c>
      <c r="G33" s="4" t="s">
        <v>59</v>
      </c>
      <c r="H33" s="4">
        <f t="shared" si="1"/>
        <v>1814</v>
      </c>
      <c r="I33" s="4">
        <v>915</v>
      </c>
      <c r="J33" s="4">
        <v>899</v>
      </c>
    </row>
    <row r="34" spans="2:10" s="14" customFormat="1" ht="54.75" customHeight="1">
      <c r="B34" s="27" t="s">
        <v>46</v>
      </c>
      <c r="C34" s="54">
        <v>238638.15</v>
      </c>
      <c r="D34" s="22" t="s">
        <v>4</v>
      </c>
      <c r="E34" s="22" t="s">
        <v>5</v>
      </c>
      <c r="F34" s="4" t="s">
        <v>32</v>
      </c>
      <c r="G34" s="4" t="s">
        <v>60</v>
      </c>
      <c r="H34" s="4">
        <f t="shared" si="1"/>
        <v>1505</v>
      </c>
      <c r="I34" s="4">
        <v>750</v>
      </c>
      <c r="J34" s="4">
        <v>755</v>
      </c>
    </row>
    <row r="35" spans="2:10" s="14" customFormat="1" ht="54.75" customHeight="1">
      <c r="B35" s="27" t="s">
        <v>47</v>
      </c>
      <c r="C35" s="54">
        <v>274937.61</v>
      </c>
      <c r="D35" s="22" t="s">
        <v>4</v>
      </c>
      <c r="E35" s="22" t="s">
        <v>5</v>
      </c>
      <c r="F35" s="4" t="s">
        <v>32</v>
      </c>
      <c r="G35" s="4" t="s">
        <v>61</v>
      </c>
      <c r="H35" s="4">
        <f t="shared" si="1"/>
        <v>1505</v>
      </c>
      <c r="I35" s="4">
        <v>750</v>
      </c>
      <c r="J35" s="4">
        <v>755</v>
      </c>
    </row>
    <row r="36" spans="2:10" s="1" customFormat="1" ht="41.25" customHeight="1">
      <c r="B36" s="35" t="s">
        <v>29</v>
      </c>
      <c r="C36" s="41">
        <f>SUM(C37:C41)</f>
        <v>2480258.87</v>
      </c>
      <c r="D36" s="4"/>
      <c r="E36" s="4"/>
      <c r="F36" s="4"/>
      <c r="G36" s="4"/>
      <c r="H36" s="4"/>
      <c r="I36" s="4"/>
      <c r="J36" s="4"/>
    </row>
    <row r="37" spans="2:10" ht="55.5" customHeight="1">
      <c r="B37" s="27" t="s">
        <v>39</v>
      </c>
      <c r="C37" s="55">
        <v>1707679.82</v>
      </c>
      <c r="D37" s="22" t="s">
        <v>4</v>
      </c>
      <c r="E37" s="22" t="s">
        <v>5</v>
      </c>
      <c r="F37" s="4" t="s">
        <v>31</v>
      </c>
      <c r="G37" s="4" t="s">
        <v>62</v>
      </c>
      <c r="H37" s="4">
        <f t="shared" ref="H37:H41" si="2">+I37+J37</f>
        <v>250</v>
      </c>
      <c r="I37" s="4">
        <v>200</v>
      </c>
      <c r="J37" s="4">
        <v>50</v>
      </c>
    </row>
    <row r="38" spans="2:10" ht="55.5" customHeight="1">
      <c r="B38" s="46" t="s">
        <v>40</v>
      </c>
      <c r="C38" s="61">
        <v>0</v>
      </c>
      <c r="D38" s="22" t="s">
        <v>4</v>
      </c>
      <c r="E38" s="22" t="s">
        <v>5</v>
      </c>
      <c r="F38" s="4" t="s">
        <v>31</v>
      </c>
      <c r="G38" s="4" t="s">
        <v>63</v>
      </c>
      <c r="H38" s="4">
        <f t="shared" si="2"/>
        <v>155</v>
      </c>
      <c r="I38" s="4">
        <v>100</v>
      </c>
      <c r="J38" s="4">
        <v>55</v>
      </c>
    </row>
    <row r="39" spans="2:10" ht="55.5" customHeight="1">
      <c r="B39" s="46" t="s">
        <v>41</v>
      </c>
      <c r="C39" s="61">
        <v>193087.04</v>
      </c>
      <c r="D39" s="22" t="s">
        <v>4</v>
      </c>
      <c r="E39" s="22" t="s">
        <v>5</v>
      </c>
      <c r="F39" s="4" t="s">
        <v>33</v>
      </c>
      <c r="G39" s="4" t="s">
        <v>64</v>
      </c>
      <c r="H39" s="4">
        <f t="shared" si="2"/>
        <v>150</v>
      </c>
      <c r="I39" s="4">
        <v>100</v>
      </c>
      <c r="J39" s="4">
        <v>50</v>
      </c>
    </row>
    <row r="40" spans="2:10" ht="55.5" customHeight="1">
      <c r="B40" s="46" t="s">
        <v>42</v>
      </c>
      <c r="C40" s="61">
        <v>191702.49</v>
      </c>
      <c r="D40" s="22" t="s">
        <v>4</v>
      </c>
      <c r="E40" s="22" t="s">
        <v>5</v>
      </c>
      <c r="F40" s="4" t="s">
        <v>33</v>
      </c>
      <c r="G40" s="4" t="s">
        <v>64</v>
      </c>
      <c r="H40" s="4">
        <f t="shared" si="2"/>
        <v>150</v>
      </c>
      <c r="I40" s="4">
        <v>100</v>
      </c>
      <c r="J40" s="4">
        <v>50</v>
      </c>
    </row>
    <row r="41" spans="2:10" ht="55.5" customHeight="1">
      <c r="B41" s="46" t="s">
        <v>43</v>
      </c>
      <c r="C41" s="61">
        <v>387789.52</v>
      </c>
      <c r="D41" s="22" t="s">
        <v>4</v>
      </c>
      <c r="E41" s="22" t="s">
        <v>5</v>
      </c>
      <c r="F41" s="4" t="s">
        <v>33</v>
      </c>
      <c r="G41" s="4" t="s">
        <v>65</v>
      </c>
      <c r="H41" s="4">
        <f t="shared" si="2"/>
        <v>150</v>
      </c>
      <c r="I41" s="4">
        <v>100</v>
      </c>
      <c r="J41" s="4">
        <v>50</v>
      </c>
    </row>
    <row r="42" spans="2:10" s="1" customFormat="1" ht="39" customHeight="1">
      <c r="B42" s="57" t="s">
        <v>49</v>
      </c>
      <c r="C42" s="58">
        <f>+C29+C36</f>
        <v>5583056.7000000002</v>
      </c>
      <c r="D42" s="9"/>
      <c r="E42" s="9"/>
      <c r="F42" s="9"/>
      <c r="G42" s="10"/>
      <c r="H42" s="11"/>
      <c r="I42" s="11"/>
      <c r="J42" s="11"/>
    </row>
    <row r="43" spans="2:10" ht="47.25" customHeight="1">
      <c r="B43" s="48"/>
      <c r="C43" s="49"/>
      <c r="D43" s="50"/>
      <c r="E43" s="51"/>
      <c r="F43" s="51"/>
      <c r="G43" s="51"/>
      <c r="H43" s="51"/>
      <c r="I43" s="51"/>
      <c r="J43" s="51"/>
    </row>
    <row r="44" spans="2:10" ht="42.75" customHeight="1">
      <c r="B44" s="21"/>
      <c r="C44" s="34"/>
      <c r="D44" s="21"/>
      <c r="E44" s="86" t="s">
        <v>54</v>
      </c>
      <c r="F44" s="86"/>
      <c r="G44" s="86"/>
      <c r="H44" s="87">
        <v>28361590</v>
      </c>
      <c r="I44" s="87"/>
      <c r="J44" s="87"/>
    </row>
    <row r="45" spans="2:10" s="14" customFormat="1" ht="41.25" customHeight="1">
      <c r="B45" s="60" t="s">
        <v>19</v>
      </c>
      <c r="C45" s="38">
        <f>SUM(C46:C46)</f>
        <v>5204522.42</v>
      </c>
      <c r="D45" s="80"/>
      <c r="E45" s="81"/>
      <c r="F45" s="81"/>
      <c r="G45" s="81"/>
      <c r="H45" s="81"/>
      <c r="I45" s="81"/>
      <c r="J45" s="82"/>
    </row>
    <row r="46" spans="2:10" s="14" customFormat="1" ht="54.75" customHeight="1">
      <c r="B46" s="52" t="s">
        <v>34</v>
      </c>
      <c r="C46" s="25">
        <v>5204522.42</v>
      </c>
      <c r="D46" s="22" t="s">
        <v>4</v>
      </c>
      <c r="E46" s="22" t="s">
        <v>5</v>
      </c>
      <c r="F46" s="22" t="s">
        <v>9</v>
      </c>
      <c r="G46" s="31" t="s">
        <v>23</v>
      </c>
      <c r="H46" s="22" t="s">
        <v>6</v>
      </c>
      <c r="I46" s="22" t="s">
        <v>6</v>
      </c>
      <c r="J46" s="22" t="s">
        <v>6</v>
      </c>
    </row>
    <row r="47" spans="2:10" ht="36" customHeight="1">
      <c r="B47" s="42" t="s">
        <v>50</v>
      </c>
      <c r="C47" s="38">
        <f>SUM(C48:C48)</f>
        <v>100000</v>
      </c>
      <c r="D47" s="75"/>
      <c r="E47" s="76"/>
      <c r="F47" s="76"/>
      <c r="G47" s="76"/>
      <c r="H47" s="76"/>
      <c r="I47" s="76"/>
      <c r="J47" s="77"/>
    </row>
    <row r="48" spans="2:10" ht="47.25" customHeight="1">
      <c r="B48" s="53" t="s">
        <v>50</v>
      </c>
      <c r="C48" s="32">
        <v>100000</v>
      </c>
      <c r="D48" s="22" t="s">
        <v>4</v>
      </c>
      <c r="E48" s="22" t="s">
        <v>5</v>
      </c>
      <c r="F48" s="22" t="s">
        <v>9</v>
      </c>
      <c r="G48" s="22" t="s">
        <v>23</v>
      </c>
      <c r="H48" s="22" t="s">
        <v>6</v>
      </c>
      <c r="I48" s="22" t="s">
        <v>6</v>
      </c>
      <c r="J48" s="22" t="s">
        <v>6</v>
      </c>
    </row>
    <row r="49" spans="2:10" ht="33.75" customHeight="1">
      <c r="B49" s="42" t="s">
        <v>22</v>
      </c>
      <c r="C49" s="38">
        <f>+C50</f>
        <v>847719.32</v>
      </c>
      <c r="D49" s="78"/>
      <c r="E49" s="79"/>
      <c r="F49" s="79"/>
      <c r="G49" s="79"/>
      <c r="H49" s="79"/>
      <c r="I49" s="79"/>
      <c r="J49" s="79"/>
    </row>
    <row r="50" spans="2:10" ht="47.25" customHeight="1">
      <c r="B50" s="52" t="s">
        <v>22</v>
      </c>
      <c r="C50" s="3">
        <v>847719.32</v>
      </c>
      <c r="D50" s="4" t="s">
        <v>4</v>
      </c>
      <c r="E50" s="4" t="s">
        <v>5</v>
      </c>
      <c r="F50" s="4" t="s">
        <v>9</v>
      </c>
      <c r="G50" s="22" t="s">
        <v>23</v>
      </c>
      <c r="H50" s="22" t="s">
        <v>6</v>
      </c>
      <c r="I50" s="22" t="s">
        <v>6</v>
      </c>
      <c r="J50" s="22" t="s">
        <v>6</v>
      </c>
    </row>
    <row r="51" spans="2:10" ht="38.25" customHeight="1">
      <c r="B51" s="42" t="s">
        <v>51</v>
      </c>
      <c r="C51" s="38">
        <f>SUM(C52:C52)</f>
        <v>348000</v>
      </c>
      <c r="D51" s="75"/>
      <c r="E51" s="76"/>
      <c r="F51" s="76"/>
      <c r="G51" s="76"/>
      <c r="H51" s="76"/>
      <c r="I51" s="76"/>
      <c r="J51" s="77"/>
    </row>
    <row r="52" spans="2:10" ht="47.25" customHeight="1">
      <c r="B52" s="53" t="s">
        <v>52</v>
      </c>
      <c r="C52" s="32">
        <v>348000</v>
      </c>
      <c r="D52" s="22" t="s">
        <v>4</v>
      </c>
      <c r="E52" s="22" t="s">
        <v>5</v>
      </c>
      <c r="F52" s="22" t="s">
        <v>9</v>
      </c>
      <c r="G52" s="95" t="s">
        <v>67</v>
      </c>
      <c r="H52" s="22" t="s">
        <v>6</v>
      </c>
      <c r="I52" s="22" t="s">
        <v>6</v>
      </c>
      <c r="J52" s="22" t="s">
        <v>6</v>
      </c>
    </row>
    <row r="53" spans="2:10" ht="35.25" customHeight="1">
      <c r="B53" s="57" t="s">
        <v>8</v>
      </c>
      <c r="C53" s="59">
        <f>C47+C45+C49+C51</f>
        <v>6500241.7400000002</v>
      </c>
      <c r="D53" s="28"/>
      <c r="E53" s="29"/>
      <c r="F53" s="28"/>
      <c r="G53" s="28"/>
      <c r="H53" s="30"/>
      <c r="I53" s="26"/>
      <c r="J53" s="26"/>
    </row>
    <row r="54" spans="2:10" s="14" customFormat="1" ht="47.25" customHeight="1">
      <c r="B54" s="15"/>
      <c r="C54" s="8"/>
      <c r="D54" s="28"/>
      <c r="E54" s="29"/>
      <c r="F54" s="28"/>
      <c r="G54" s="28"/>
      <c r="H54" s="30"/>
      <c r="I54" s="33"/>
      <c r="J54" s="33"/>
    </row>
    <row r="55" spans="2:10" ht="40.5" customHeight="1">
      <c r="B55" s="21"/>
      <c r="C55" s="21"/>
      <c r="D55" s="21"/>
      <c r="E55" s="84" t="s">
        <v>53</v>
      </c>
      <c r="F55" s="84"/>
      <c r="G55" s="84"/>
      <c r="H55" s="85">
        <v>360514</v>
      </c>
      <c r="I55" s="85"/>
      <c r="J55" s="85"/>
    </row>
    <row r="56" spans="2:10" ht="42" customHeight="1">
      <c r="B56" s="42" t="s">
        <v>7</v>
      </c>
      <c r="C56" s="38">
        <f>SUM(C57)</f>
        <v>31095.78</v>
      </c>
      <c r="D56" s="80"/>
      <c r="E56" s="81"/>
      <c r="F56" s="81"/>
      <c r="G56" s="81"/>
      <c r="H56" s="81"/>
      <c r="I56" s="81"/>
      <c r="J56" s="82"/>
    </row>
    <row r="57" spans="2:10" ht="75.75" customHeight="1">
      <c r="B57" s="53" t="s">
        <v>21</v>
      </c>
      <c r="C57" s="25">
        <v>31095.78</v>
      </c>
      <c r="D57" s="7" t="s">
        <v>4</v>
      </c>
      <c r="E57" s="22" t="s">
        <v>5</v>
      </c>
      <c r="F57" s="22" t="s">
        <v>9</v>
      </c>
      <c r="G57" s="96" t="s">
        <v>67</v>
      </c>
      <c r="H57" s="22" t="s">
        <v>6</v>
      </c>
      <c r="I57" s="22" t="s">
        <v>6</v>
      </c>
      <c r="J57" s="22" t="s">
        <v>6</v>
      </c>
    </row>
    <row r="58" spans="2:10" ht="39.75" customHeight="1">
      <c r="B58" s="57" t="s">
        <v>26</v>
      </c>
      <c r="C58" s="59">
        <f>+C56</f>
        <v>31095.78</v>
      </c>
      <c r="D58" s="24"/>
      <c r="E58" s="24"/>
      <c r="F58" s="24"/>
      <c r="G58" s="24"/>
      <c r="H58" s="24"/>
      <c r="I58" s="23"/>
      <c r="J58" s="23"/>
    </row>
    <row r="59" spans="2:10" ht="47.25" customHeight="1">
      <c r="B59" s="24"/>
      <c r="C59" s="24"/>
      <c r="D59" s="24"/>
      <c r="E59" s="24"/>
      <c r="F59" s="24"/>
      <c r="G59" s="24"/>
      <c r="H59" s="24"/>
      <c r="I59" s="23"/>
      <c r="J59" s="23"/>
    </row>
    <row r="60" spans="2:10" ht="27" customHeight="1">
      <c r="B60" s="15"/>
      <c r="C60" s="8"/>
      <c r="D60" s="24"/>
      <c r="E60" s="24"/>
      <c r="F60" s="24"/>
      <c r="G60" s="24"/>
      <c r="H60" s="24"/>
      <c r="I60" s="23"/>
      <c r="J60" s="23"/>
    </row>
    <row r="61" spans="2:10" ht="27" customHeight="1">
      <c r="B61" s="13" t="s">
        <v>20</v>
      </c>
      <c r="C61" s="8"/>
      <c r="D61" s="24"/>
      <c r="E61" s="24"/>
      <c r="F61" s="24"/>
      <c r="G61" s="24"/>
      <c r="H61" s="24"/>
      <c r="I61" s="23"/>
      <c r="J61" s="23"/>
    </row>
    <row r="62" spans="2:10" ht="27" customHeight="1">
      <c r="B62" s="83" t="s">
        <v>30</v>
      </c>
      <c r="C62" s="83"/>
      <c r="D62" s="24"/>
      <c r="E62" s="83" t="s">
        <v>24</v>
      </c>
      <c r="F62" s="83"/>
      <c r="G62" s="83"/>
      <c r="H62" s="83"/>
      <c r="I62" s="83"/>
      <c r="J62" s="23"/>
    </row>
    <row r="63" spans="2:10" ht="27" customHeight="1">
      <c r="B63" s="83"/>
      <c r="C63" s="83"/>
      <c r="D63" s="24"/>
      <c r="E63" s="83"/>
      <c r="F63" s="83"/>
      <c r="G63" s="83"/>
      <c r="H63" s="83"/>
      <c r="I63" s="83"/>
      <c r="J63" s="23"/>
    </row>
    <row r="64" spans="2:10" ht="29.25" customHeight="1">
      <c r="B64" s="83"/>
      <c r="C64" s="83"/>
      <c r="D64" s="24"/>
      <c r="E64" s="83"/>
      <c r="F64" s="83"/>
      <c r="G64" s="83"/>
      <c r="H64" s="83"/>
      <c r="I64" s="83"/>
      <c r="J64" s="23"/>
    </row>
    <row r="65" spans="2:9" ht="29.25" customHeight="1">
      <c r="B65" s="83"/>
      <c r="C65" s="83"/>
      <c r="D65" s="13"/>
      <c r="E65" s="83"/>
      <c r="F65" s="83"/>
      <c r="G65" s="83"/>
      <c r="H65" s="83"/>
      <c r="I65" s="83"/>
    </row>
    <row r="66" spans="2:9" ht="25.5" customHeight="1">
      <c r="B66" s="83"/>
      <c r="C66" s="83"/>
      <c r="D66" s="13"/>
      <c r="E66" s="83"/>
      <c r="F66" s="83"/>
      <c r="G66" s="83"/>
      <c r="H66" s="83"/>
      <c r="I66" s="83"/>
    </row>
    <row r="67" spans="2:9" ht="47.25" customHeight="1">
      <c r="B67" s="83"/>
      <c r="C67" s="83"/>
      <c r="D67" s="13"/>
      <c r="E67" s="83"/>
      <c r="F67" s="83"/>
      <c r="G67" s="83"/>
      <c r="H67" s="83"/>
      <c r="I67" s="83"/>
    </row>
    <row r="68" spans="2:9" ht="47.25" customHeight="1">
      <c r="B68" s="83"/>
      <c r="C68" s="83"/>
      <c r="D68" s="13"/>
      <c r="E68" s="83"/>
      <c r="F68" s="83"/>
      <c r="G68" s="83"/>
      <c r="H68" s="83"/>
      <c r="I68" s="83"/>
    </row>
    <row r="69" spans="2:9" ht="47.25" customHeight="1">
      <c r="B69" s="43"/>
      <c r="C69" s="16"/>
      <c r="D69" s="16"/>
      <c r="E69" s="73"/>
      <c r="F69" s="73"/>
      <c r="G69" s="73"/>
      <c r="H69" s="73"/>
    </row>
    <row r="70" spans="2:9" ht="47.25" customHeight="1">
      <c r="B70" s="17"/>
      <c r="C70" s="18"/>
      <c r="D70" s="16"/>
      <c r="E70" s="74"/>
      <c r="F70" s="74"/>
      <c r="G70" s="74"/>
      <c r="H70" s="74"/>
    </row>
    <row r="71" spans="2:9" ht="47.25" customHeight="1">
      <c r="B71" s="13"/>
      <c r="C71" s="13"/>
      <c r="D71" s="13"/>
      <c r="E71" s="13"/>
      <c r="F71" s="13"/>
      <c r="G71" s="13"/>
      <c r="H71" s="13"/>
    </row>
  </sheetData>
  <mergeCells count="31">
    <mergeCell ref="E44:G44"/>
    <mergeCell ref="H44:J44"/>
    <mergeCell ref="D51:J51"/>
    <mergeCell ref="B1:J1"/>
    <mergeCell ref="B2:J2"/>
    <mergeCell ref="B3:J3"/>
    <mergeCell ref="E28:G28"/>
    <mergeCell ref="H28:J28"/>
    <mergeCell ref="D29:J29"/>
    <mergeCell ref="E5:G5"/>
    <mergeCell ref="H5:J5"/>
    <mergeCell ref="B7:B8"/>
    <mergeCell ref="C7:C8"/>
    <mergeCell ref="D7:D8"/>
    <mergeCell ref="E7:E8"/>
    <mergeCell ref="D13:J13"/>
    <mergeCell ref="B62:C68"/>
    <mergeCell ref="E62:I68"/>
    <mergeCell ref="E55:G55"/>
    <mergeCell ref="H55:J55"/>
    <mergeCell ref="D56:J56"/>
    <mergeCell ref="E69:H69"/>
    <mergeCell ref="E70:H70"/>
    <mergeCell ref="D47:J47"/>
    <mergeCell ref="D49:J49"/>
    <mergeCell ref="D45:J45"/>
    <mergeCell ref="F7:F8"/>
    <mergeCell ref="G7:G8"/>
    <mergeCell ref="H7:J7"/>
    <mergeCell ref="B9:J9"/>
    <mergeCell ref="B12:J12"/>
  </mergeCells>
  <pageMargins left="0.7" right="0.7" top="0.75" bottom="0.75" header="0.3" footer="0.3"/>
  <pageSetup scale="33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1T 2023</vt:lpstr>
      <vt:lpstr>'1T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Transparencia</dc:creator>
  <cp:lastModifiedBy>DELL</cp:lastModifiedBy>
  <cp:lastPrinted>2023-04-11T20:13:14Z</cp:lastPrinted>
  <dcterms:created xsi:type="dcterms:W3CDTF">2019-07-29T16:49:37Z</dcterms:created>
  <dcterms:modified xsi:type="dcterms:W3CDTF">2023-04-11T20:35:15Z</dcterms:modified>
</cp:coreProperties>
</file>