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laneacion\Documents\2023\2T 2023\TESORERÍA 2T2023\"/>
    </mc:Choice>
  </mc:AlternateContent>
  <xr:revisionPtr revIDLastSave="0" documentId="13_ncr:1_{16949E42-FD8C-4AF0-AE9E-C387E41D8E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T 2023" sheetId="6" r:id="rId1"/>
  </sheets>
  <externalReferences>
    <externalReference r:id="rId2"/>
  </externalReferences>
  <definedNames>
    <definedName name="_xlnm.Print_Area" localSheetId="0">'2T 2023'!$B$1:$J$105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6" l="1"/>
  <c r="H64" i="6"/>
  <c r="H62" i="6"/>
  <c r="H43" i="6"/>
  <c r="H41" i="6"/>
  <c r="H40" i="6"/>
  <c r="H39" i="6"/>
  <c r="H37" i="6"/>
  <c r="H35" i="6"/>
  <c r="H33" i="6"/>
  <c r="H20" i="6"/>
  <c r="H21" i="6"/>
  <c r="H22" i="6"/>
  <c r="H23" i="6"/>
  <c r="H24" i="6"/>
  <c r="H25" i="6"/>
  <c r="H26" i="6"/>
  <c r="C46" i="6"/>
  <c r="C44" i="6" l="1"/>
  <c r="C78" i="6"/>
  <c r="C83" i="6"/>
  <c r="C87" i="6"/>
  <c r="C74" i="6"/>
  <c r="C72" i="6"/>
  <c r="C65" i="6"/>
  <c r="C63" i="6"/>
  <c r="C56" i="6"/>
  <c r="C42" i="6"/>
  <c r="C38" i="6"/>
  <c r="B41" i="6"/>
  <c r="B39" i="6"/>
  <c r="B40" i="6"/>
  <c r="B35" i="6"/>
  <c r="C36" i="6"/>
  <c r="C34" i="6" l="1"/>
  <c r="C27" i="6"/>
  <c r="B33" i="6"/>
  <c r="C13" i="6"/>
  <c r="B24" i="6"/>
  <c r="B25" i="6"/>
  <c r="B26" i="6"/>
  <c r="B23" i="6"/>
  <c r="B20" i="6"/>
  <c r="B21" i="6"/>
  <c r="B22" i="6"/>
  <c r="C49" i="6" l="1"/>
  <c r="C67" i="6" s="1"/>
  <c r="H61" i="6" l="1"/>
  <c r="H60" i="6"/>
  <c r="H59" i="6"/>
  <c r="H58" i="6"/>
  <c r="H57" i="6"/>
  <c r="H55" i="6"/>
  <c r="H54" i="6"/>
  <c r="H53" i="6"/>
  <c r="H52" i="6"/>
  <c r="H51" i="6"/>
  <c r="H50" i="6"/>
  <c r="H32" i="6"/>
  <c r="H31" i="6"/>
  <c r="H30" i="6"/>
  <c r="H29" i="6"/>
  <c r="H28" i="6"/>
  <c r="H15" i="6"/>
  <c r="H16" i="6"/>
  <c r="H17" i="6"/>
  <c r="H18" i="6"/>
  <c r="H19" i="6"/>
  <c r="H14" i="6"/>
  <c r="C76" i="6" l="1"/>
  <c r="C70" i="6" l="1"/>
  <c r="C81" i="6" l="1"/>
  <c r="C89" i="6" s="1"/>
  <c r="C10" i="6" l="1"/>
  <c r="C92" i="6"/>
  <c r="C94" i="6" s="1"/>
</calcChain>
</file>

<file path=xl/sharedStrings.xml><?xml version="1.0" encoding="utf-8"?>
<sst xmlns="http://schemas.openxmlformats.org/spreadsheetml/2006/main" count="341" uniqueCount="104">
  <si>
    <t>METAS</t>
  </si>
  <si>
    <t>BENEFICIARIOS</t>
  </si>
  <si>
    <t>ENTIDAD</t>
  </si>
  <si>
    <t>LOCALIDAD</t>
  </si>
  <si>
    <t>CAMPECHE</t>
  </si>
  <si>
    <t>HECELCHAKÁN</t>
  </si>
  <si>
    <t>NA</t>
  </si>
  <si>
    <t>SEGURIDAD Y PROTECCIÓN CIUDADANA</t>
  </si>
  <si>
    <t>TOTAL FORTAMUN</t>
  </si>
  <si>
    <t xml:space="preserve">HECELCHAKÁN 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</si>
  <si>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</si>
  <si>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</si>
  <si>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</si>
  <si>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</si>
  <si>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</si>
  <si>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</si>
  <si>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</si>
  <si>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</si>
  <si>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U9 INDIRECTOS</t>
  </si>
  <si>
    <t>SERVICIO DE ENERGÍA ELÉCTRICA</t>
  </si>
  <si>
    <t>C2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</si>
  <si>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</si>
  <si>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PAGO DE PASIVOS</t>
  </si>
  <si>
    <t xml:space="preserve">PAGOS 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</si>
  <si>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</si>
  <si>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 xml:space="preserve">SERVICIO DE ARRENDAMIENTO PURO SIN OPCIÓN DE COMPRA DE VEHÍCULOS  PARA SUPERVISIÓN DE OBRAS </t>
  </si>
  <si>
    <t>TOTAL FOPET</t>
  </si>
  <si>
    <t>OBRAS</t>
  </si>
  <si>
    <t>SF PAVIMENTACIÓN</t>
  </si>
  <si>
    <t>TF  FOMENTO A LA PRODUCCIÓN Y PRODUCTIVIDAD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</si>
  <si>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</si>
  <si>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CUMPICH</t>
  </si>
  <si>
    <t>POCBOC</t>
  </si>
  <si>
    <t>DZOTCHÉN</t>
  </si>
  <si>
    <t>PAGO DE ENERGÍA ELECTRICA</t>
  </si>
  <si>
    <t>MONTO BANOBRAS 2023:</t>
  </si>
  <si>
    <t>REHABILITACIÓN DE PAVIMENTACIÓN CON DOBLE RIEGO DE SELLO EN LA CALLE CUATRO POR UNO EN HECELCHAKÁN LOCALIDAD DZOTCHÉN</t>
  </si>
  <si>
    <t xml:space="preserve"> REHABILITACIÓN DE PAVIMENTACIÓN CON DOBLE RIEGO DE SELLO EN LA CALLE OCHO ENTRE UNO Y TRES EN HECELCHAKÁN LOCALIDAD DZOTCHÉN</t>
  </si>
  <si>
    <t>REHABILITACIÓN DE CAMINO SACA COSECHAS EN HECELCHAKÁN LOCALIDAD CUMPICH ZONA DE PRODUCCIÓN CAMINO DE RIEGO NO. 1 YÁAM BEJ</t>
  </si>
  <si>
    <t xml:space="preserve"> REHABILITACIÓN DE CAMINO SACA COSECHAS EN HECELCHAKÁN LOCALIDAD CUMPICH ZONA DE PRODUCCIÓN KU SUUK</t>
  </si>
  <si>
    <t>REHABILITACIÓN DE CAMINO SACA COSECHAS EN HECELCHAKÁN LOCALIDAD DZOTCHÉN ZONA DE PRODUCCIÓN BE CHELEMI</t>
  </si>
  <si>
    <t xml:space="preserve"> REHABILITACIÓN DE CAMINO SACA COSECHAS EN HECELCHAKÁN LOCALIDAD DZOTCHÉN ZONA DE PRODUCCIÓN IXI IM JA</t>
  </si>
  <si>
    <t xml:space="preserve"> REHABILITACIÓN DE CAMINO SACA COSECHAS EN HECELCHAKÁN LOCALIDAD DZOTCHÉN ZONA DE PRODUCCIÓN SAK AAK AL</t>
  </si>
  <si>
    <t>REHABILITACIÓN DE PAVIMENTACIÓN CON DOBLE RIEGO DE SELLO EN LA CALLE VEINTE ENTRE TRECE Y DIECISIETE EN HECELCHAKÁN LOCALIDAD CUMPICH</t>
  </si>
  <si>
    <t>REHABILITACIÓN DE PAVIMENTACIÓN CON DOBLE RIEGO DE SELLO EN LA CALLE TRECE ENTRE CATORCE Y VEINTIDÓS EN HECELCHAKÁN LOCALIDAD CUMPICH</t>
  </si>
  <si>
    <t xml:space="preserve"> REHABILITACIÓN DE PAVIMENTACIÓN CON DOBLE RIEGO DE SELLO EN LA CALLE OCHO ENTRE ONCE Y DIECISIETE EN HECELCHAKÁN LOCALIDAD POCBOC</t>
  </si>
  <si>
    <t>REHABILITACIÓN DE PAVIMENTACIÓN CON DOBLE RIEGO DE SELLO EN LA CALLE ONCE ENTRE CATORCE Y SEIS EN HECELCHAKÁN LOCALIDAD POCBOC</t>
  </si>
  <si>
    <t>SERV</t>
  </si>
  <si>
    <t>TOTAL BANOBRAS:</t>
  </si>
  <si>
    <t>ADQUISICIÓN DE PAVOS</t>
  </si>
  <si>
    <t>EVALUACIONES EXTERNAS</t>
  </si>
  <si>
    <t>EVALUACION ES DEL RAMO 33</t>
  </si>
  <si>
    <t>MONTO FOPET 2023:</t>
  </si>
  <si>
    <t>MONTO FORTAMUN 2023:</t>
  </si>
  <si>
    <t>MONTO FAISMUN 2023:</t>
  </si>
  <si>
    <t>2941 M2</t>
  </si>
  <si>
    <t>321 M2</t>
  </si>
  <si>
    <t>1395.74 M2</t>
  </si>
  <si>
    <t>1687.30 M2</t>
  </si>
  <si>
    <t>1128 M2</t>
  </si>
  <si>
    <t>1344 M2</t>
  </si>
  <si>
    <t>2762 ML</t>
  </si>
  <si>
    <t>1300 ML</t>
  </si>
  <si>
    <t>1000 ML</t>
  </si>
  <si>
    <t>2000 ML</t>
  </si>
  <si>
    <t>TOTAL FAISMUN:</t>
  </si>
  <si>
    <t>1 CONTRATO</t>
  </si>
  <si>
    <t>Programas y Proyectos de Inversión al Segundo Trimestre 2023 (del 1 de Enero al 30 de Junio de 2023)</t>
  </si>
  <si>
    <t>SC AGUA POTABLE</t>
  </si>
  <si>
    <t>SD ALCANTARILLADO</t>
  </si>
  <si>
    <t>CONSTRUCCIÓN DE POZO DE ABSORCIÓN EN LA CALLE NUEVE A ENTRE PROLONGACIÓN NUEVE A Y DIECIOCHO EN HECELCHAKÁN LOCALIDAD HECELCHAKÁN BARRIO LA CONQUISTA</t>
  </si>
  <si>
    <t>SG ELECTRIFICACIÓN</t>
  </si>
  <si>
    <t>CONSTRUCCIÓN DE TECHADO EN ÁREA DE IMPARTICIÓN DE EDUCACIÓN FÍSICA EN LA SECUNDARIA CABALAN MACARI EN HECELCHAKÁN LOCALIDAD HECELCHAKÁN BARRIO LA CONQUISTA</t>
  </si>
  <si>
    <t>SJ EDUCACIÓN</t>
  </si>
  <si>
    <t>REHABILITACIÓN DE CAMINO SACA COSECHAS EN HECELCHAKÁN LOCALIDAD GRANJA AVÍCOLA ZONA DE PRODUCCIÓN SAN JUAN</t>
  </si>
  <si>
    <t>AMPLIACIÓN DE ELECTRIFICACIÓN EN LA CALLE DIECISIETE, QUINCE, DOCE, ONCE Y DIEZ DE LA AGEB 0452 Y 0289 EN HECELCHAKÁN LOCALIDAD HECELCHAKÁN BARRIO SAN JUAN</t>
  </si>
  <si>
    <t>AGUA POTABLE</t>
  </si>
  <si>
    <t>PAGO DE DERECHOS DE AGUAS RESIDUALES EN EL MUNICIPIO DE HECELCHAKÁN</t>
  </si>
  <si>
    <t>ADQUISICIÓN</t>
  </si>
  <si>
    <t>SERVICIOS PROFESIONALES</t>
  </si>
  <si>
    <t>ADQUISICIÓN DE LUMINARIAS PARA EL PROGRAMA DE SEGURIDAD PÚBLICA DEL MUNICIPIO DE HECELCHAKÁN</t>
  </si>
  <si>
    <t>FERTILIZANTES</t>
  </si>
  <si>
    <t>PRESTACIÓN DE SERVICIOS PROFESIONALES DE ASESORÍA JURÍDICA PARA EL H. AYUNTAMIENTO DE HECELCHAKÁN</t>
  </si>
  <si>
    <t>SERVICIOS JURÍDICOS ESPECIALIZADOS PARA EL H. AYUNTAMIENTO DE HECELCHAKÁN</t>
  </si>
  <si>
    <t>PRESTACIÓN DE SERVICIOS PROFESIONALES CONSISTENTES EN ASESORÍA Y CONSULTORÍA CORRESPONDIENTE AL EJERCICIO FISCAL 2022</t>
  </si>
  <si>
    <t>ADQUISICIÓN DE FERTILIZANTES</t>
  </si>
  <si>
    <t>COMPRA</t>
  </si>
  <si>
    <t>DOTACIÓN DE COMBUSTIBLE PARA EL PROGRAMA DE SEGURIDAD PUBLICA DE PÙBLICA EN EL MUNICIPIO DE HECELCHAKÁN</t>
  </si>
  <si>
    <t>2 CONTRATO</t>
  </si>
  <si>
    <t>AMORTIZACIÓN DE LA DEUDA INTERNA CON INSTITUCIONES DE CRÉDITO</t>
  </si>
  <si>
    <t>1200.30 M2</t>
  </si>
  <si>
    <t>405.50 M2</t>
  </si>
  <si>
    <t>680 M2</t>
  </si>
  <si>
    <t>750 M2</t>
  </si>
  <si>
    <t>295 M2</t>
  </si>
  <si>
    <t>275 M2</t>
  </si>
  <si>
    <t>700 M2</t>
  </si>
  <si>
    <t>2110 ML</t>
  </si>
  <si>
    <t>1 POZO</t>
  </si>
  <si>
    <t>446 ML</t>
  </si>
  <si>
    <t>366 ML</t>
  </si>
  <si>
    <t>562 ML</t>
  </si>
  <si>
    <t>1058 M2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</si>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</sst>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2" applyFont="1" applyAlignment="1">
      <alignment vertical="center" wrapText="1"/>
    </xf>
    <xf numFmtId="164" fontId="8" fillId="0" borderId="1" xfId="2" applyNumberFormat="1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3" fontId="10" fillId="0" borderId="0" xfId="2" applyNumberFormat="1" applyFont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1" fillId="0" borderId="0" xfId="2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/>
    <xf numFmtId="0" fontId="17" fillId="0" borderId="0" xfId="2" applyFont="1" applyAlignment="1">
      <alignment horizontal="center" vertical="center" wrapText="1"/>
    </xf>
    <xf numFmtId="44" fontId="17" fillId="0" borderId="0" xfId="2" applyNumberFormat="1" applyFont="1" applyAlignment="1">
      <alignment horizontal="center" vertical="center" wrapText="1"/>
    </xf>
    <xf numFmtId="0" fontId="22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4" fontId="21" fillId="0" borderId="1" xfId="1" applyFont="1" applyFill="1" applyBorder="1" applyAlignment="1">
      <alignment vertical="center"/>
    </xf>
    <xf numFmtId="0" fontId="24" fillId="0" borderId="1" xfId="2" applyFont="1" applyBorder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" fontId="6" fillId="0" borderId="1" xfId="0" applyNumberFormat="1" applyFont="1" applyBorder="1" applyAlignment="1">
      <alignment horizontal="center" vertical="center" wrapText="1"/>
    </xf>
    <xf numFmtId="44" fontId="21" fillId="0" borderId="1" xfId="0" applyNumberFormat="1" applyFont="1" applyBorder="1" applyAlignment="1">
      <alignment vertical="center"/>
    </xf>
    <xf numFmtId="44" fontId="22" fillId="0" borderId="0" xfId="0" applyNumberFormat="1" applyFont="1"/>
    <xf numFmtId="0" fontId="20" fillId="2" borderId="10" xfId="2" applyFont="1" applyFill="1" applyBorder="1" applyAlignment="1">
      <alignment horizontal="center" vertical="center" wrapText="1"/>
    </xf>
    <xf numFmtId="44" fontId="20" fillId="2" borderId="1" xfId="1" applyFont="1" applyFill="1" applyBorder="1" applyAlignment="1">
      <alignment horizontal="right" vertical="center" wrapText="1"/>
    </xf>
    <xf numFmtId="44" fontId="20" fillId="2" borderId="1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4" fontId="8" fillId="0" borderId="11" xfId="2" applyNumberFormat="1" applyFont="1" applyBorder="1" applyAlignment="1">
      <alignment vertical="center" wrapText="1"/>
    </xf>
    <xf numFmtId="44" fontId="20" fillId="2" borderId="11" xfId="1" applyFont="1" applyFill="1" applyBorder="1" applyAlignment="1">
      <alignment horizontal="right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0" fillId="0" borderId="10" xfId="2" applyFont="1" applyBorder="1" applyAlignment="1">
      <alignment vertical="center" wrapText="1"/>
    </xf>
    <xf numFmtId="0" fontId="24" fillId="0" borderId="10" xfId="2" applyFont="1" applyBorder="1" applyAlignment="1">
      <alignment vertical="center" wrapText="1"/>
    </xf>
    <xf numFmtId="4" fontId="7" fillId="0" borderId="1" xfId="2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top" wrapText="1"/>
    </xf>
    <xf numFmtId="44" fontId="2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0" fontId="19" fillId="3" borderId="9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20" fillId="3" borderId="10" xfId="1" applyFont="1" applyFill="1" applyBorder="1" applyAlignment="1">
      <alignment vertical="center" wrapText="1"/>
    </xf>
    <xf numFmtId="44" fontId="20" fillId="3" borderId="1" xfId="1" applyFont="1" applyFill="1" applyBorder="1" applyAlignment="1">
      <alignment vertical="center" wrapText="1"/>
    </xf>
    <xf numFmtId="44" fontId="8" fillId="0" borderId="10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16" fontId="25" fillId="0" borderId="1" xfId="0" applyNumberFormat="1" applyFont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8" fillId="3" borderId="12" xfId="2" applyFont="1" applyFill="1" applyBorder="1" applyAlignment="1">
      <alignment horizontal="center" vertical="center" wrapText="1"/>
    </xf>
    <xf numFmtId="44" fontId="11" fillId="3" borderId="12" xfId="2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3" borderId="14" xfId="2" applyFont="1" applyFill="1" applyBorder="1" applyAlignment="1">
      <alignment horizontal="center" vertical="center" wrapText="1"/>
    </xf>
    <xf numFmtId="44" fontId="11" fillId="3" borderId="14" xfId="2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1" fillId="3" borderId="0" xfId="2" applyFont="1" applyFill="1" applyAlignment="1">
      <alignment horizontal="center" vertical="center" wrapText="1"/>
    </xf>
    <xf numFmtId="44" fontId="11" fillId="3" borderId="0" xfId="2" applyNumberFormat="1" applyFont="1" applyFill="1" applyAlignment="1">
      <alignment horizontal="center" vertical="center" wrapText="1"/>
    </xf>
    <xf numFmtId="0" fontId="18" fillId="3" borderId="2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26" fillId="0" borderId="0" xfId="2" applyFont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34102</xdr:colOff>
      <xdr:row>0</xdr:row>
      <xdr:rowOff>152400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102" y="152400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8</xdr:col>
      <xdr:colOff>838200</xdr:colOff>
      <xdr:row>0</xdr:row>
      <xdr:rowOff>1</xdr:rowOff>
    </xdr:from>
    <xdr:to>
      <xdr:col>9</xdr:col>
      <xdr:colOff>1144485</xdr:colOff>
      <xdr:row>2</xdr:row>
      <xdr:rowOff>311729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0" y="1"/>
          <a:ext cx="1369910" cy="1206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eacion\Documents\2023\2T%202023\CUENTAS%202TRIM%202023.xlsx" TargetMode="External"/><Relationship Id="rId1" Type="http://schemas.openxmlformats.org/officeDocument/2006/relationships/externalLinkPath" Target="/Users/Planeacion/Documents/2023/2T%202023/CUENTAS%202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PET 22"/>
      <sheetName val="FAISMUN 23"/>
      <sheetName val="BANOBRAS 23"/>
      <sheetName val=" FORTAMUNDF 23"/>
      <sheetName val="FOPET 23"/>
    </sheetNames>
    <sheetDataSet>
      <sheetData sheetId="0"/>
      <sheetData sheetId="1">
        <row r="14">
          <cell r="E14" t="str">
            <v>REHABILITACIÓN DE PAVIMENTACIÓN CON DOBLE RIEGO DE SELLO EN LA CALLE SEIS POR CUATRO EN HECELCHAKÁN LOCALIDAD DZOTCHÉN</v>
          </cell>
        </row>
        <row r="15">
          <cell r="E15" t="str">
            <v>REHABILITACIÓN DE PAVIMENTACIÓN CON DOBLE RIEGO DE SELLO EN LA CALLE UNO ENTRE SEIS Y OCHO EN HECELCHAKÁN LOCALIDAD DZOTCHÉN</v>
          </cell>
        </row>
        <row r="16">
          <cell r="E16" t="str">
            <v>REHABILITACION DE PAVIMENTACION CON DOBLE RIEGO DE SELLO EN LA CALLE TRES ENTRE SEIS Y OCHO, EN HECELCHAKAN LOCALIDAD DZOTCHEN</v>
          </cell>
        </row>
        <row r="20">
          <cell r="E20" t="str">
            <v>CONSTRUCCIÓN DE PAVIMENTACIÓN CON CONCRETO HIDRÁULICO EN LA CALLE PRIVADA SN POR LA TREINTA Y UNO EN HECELCHAKÁN LOCALIDAD HECELCHAKÁN BARRIO SAN ANTONIO</v>
          </cell>
        </row>
        <row r="24">
          <cell r="E24" t="str">
            <v xml:space="preserve"> REHABILITACIÓN DE PAVIMENTACIÓN CON DOBLE RIEGO DE SELLO EN LA CALLE VEINTIOCHO ENTRE TREINTA Y UNO Y TREINTA Y CUATRO EN HECELCHAKÁN LOCALIDAD HECELCHAKÁN BARRIO SAN FRANCISCO</v>
          </cell>
        </row>
        <row r="25">
          <cell r="E25" t="str">
            <v>REHABILITACIÓN DE PAVIMENTACIÓN CON DOBLE RIEGO DE SELLO EN LA CALLE VEINTICUATRO ENTRE TREINTA Y UNO Y TREINTA Y CUATRO EN HECELCHAKÁN LOCALIDAD HECELCHAKÁN BARRIO SAN FRANCISCO</v>
          </cell>
        </row>
        <row r="26">
          <cell r="E26" t="str">
            <v>REHABILITACIÓN DE PAVIMENTACIÓN CON DOBLE RIEGO DE SELLO EN LA CALLE TREINTA Y CUATRO ENTRE VEINTICUATRO Y VEINTIOCHO EN HECELCHAKÁN LOCALIDAD HECELCHAKÁN BARRIO SAN FRANCISCO</v>
          </cell>
        </row>
        <row r="30">
          <cell r="E30" t="str">
            <v>REHABILITACIÓN DE POZO PROFUNDO DE AGUA ENTUBADA EN HECELCHAKÁN LOCALIDAD ZODZIL</v>
          </cell>
        </row>
        <row r="31">
          <cell r="E31" t="str">
            <v>REHABILITACIÓN DE CAMINO SACA COSECHAS EN HECELCHAKÁN LOCALIDAD GRANJA AVÍCOLA ZONA DE PRODUCCIÓN SAN JUAN</v>
          </cell>
        </row>
        <row r="34">
          <cell r="E34" t="str">
            <v>AMPLIACIÓN DE ELECTRIFICACIÓN EN LA AGEB 0452 EN HECELCHAKÁN LOCALIDAD HECELCHAKÁN BARRIO SAN JUAN</v>
          </cell>
        </row>
        <row r="35">
          <cell r="E35" t="str">
            <v>AMPLIACIÓN DE ELECTRIFICACIÓN EN HECELCHAKÁN LOCALIDAD POCBOC</v>
          </cell>
        </row>
        <row r="38">
          <cell r="E38" t="str">
            <v>AMPLIACIÓN DE ELECTRIFICACIÓN EN LA CALLE DIECISIETE, QUINCE, DOCE, ONCE Y DIEZ DE LA AGEB 0452 Y 0289 EN HECELCHAKÁN LOCALIDAD HECELCHAKÁN BARRIO SAN JUAN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07"/>
  <sheetViews>
    <sheetView tabSelected="1" topLeftCell="A85" zoomScale="55" zoomScaleNormal="55" workbookViewId="0">
      <selection activeCell="B75" sqref="B75"/>
    </sheetView>
  </sheetViews>
  <sheetFormatPr baseColWidth="10" defaultColWidth="11.42578125" defaultRowHeight="12.75"/>
  <cols>
    <col min="1" max="1" width="11.42578125" style="11"/>
    <col min="2" max="2" width="93.42578125" style="11" customWidth="1"/>
    <col min="3" max="3" width="34" style="11" customWidth="1"/>
    <col min="4" max="4" width="18.28515625" style="11" customWidth="1"/>
    <col min="5" max="5" width="27" style="11" customWidth="1"/>
    <col min="6" max="6" width="30.42578125" style="11" customWidth="1"/>
    <col min="7" max="7" width="15.5703125" style="11" customWidth="1"/>
    <col min="8" max="8" width="17" style="11" customWidth="1"/>
    <col min="9" max="9" width="16" style="11" customWidth="1"/>
    <col min="10" max="10" width="17.7109375" style="11" customWidth="1"/>
    <col min="11" max="11" width="11.7109375" style="11" bestFit="1" customWidth="1"/>
    <col min="12" max="16384" width="11.42578125" style="11"/>
  </cols>
  <sheetData>
    <row r="1" spans="2:10" s="1" customFormat="1" ht="45" customHeight="1">
      <c r="B1" s="63" t="s">
        <v>10</v>
      </c>
      <c r="C1" s="63"/>
      <c r="D1" s="63"/>
      <c r="E1" s="63"/>
      <c r="F1" s="63"/>
      <c r="G1" s="63"/>
      <c r="H1" s="63"/>
      <c r="I1" s="63"/>
      <c r="J1" s="63"/>
    </row>
    <row r="2" spans="2:10" s="1" customFormat="1" ht="25.5" customHeight="1">
      <c r="B2" s="64"/>
      <c r="C2" s="64"/>
      <c r="D2" s="64"/>
      <c r="E2" s="64"/>
      <c r="F2" s="64"/>
      <c r="G2" s="64"/>
      <c r="H2" s="64"/>
      <c r="I2" s="64"/>
      <c r="J2" s="64"/>
    </row>
    <row r="3" spans="2:10" s="1" customFormat="1" ht="45.75" customHeight="1">
      <c r="B3" s="65" t="s">
        <v>67</v>
      </c>
      <c r="C3" s="65"/>
      <c r="D3" s="65"/>
      <c r="E3" s="65"/>
      <c r="F3" s="65"/>
      <c r="G3" s="65"/>
      <c r="H3" s="65"/>
      <c r="I3" s="65"/>
      <c r="J3" s="65"/>
    </row>
    <row r="4" spans="2:10" s="1" customFormat="1" ht="24" customHeight="1">
      <c r="B4" s="33"/>
      <c r="C4" s="33"/>
      <c r="D4" s="33"/>
      <c r="E4" s="33"/>
      <c r="F4" s="33"/>
      <c r="G4" s="33"/>
      <c r="H4" s="33"/>
      <c r="I4" s="33"/>
      <c r="J4" s="33"/>
    </row>
    <row r="5" spans="2:10" s="1" customFormat="1" ht="34.5" customHeight="1">
      <c r="E5" s="71" t="s">
        <v>54</v>
      </c>
      <c r="F5" s="71"/>
      <c r="G5" s="71"/>
      <c r="H5" s="72">
        <v>59610856</v>
      </c>
      <c r="I5" s="72"/>
      <c r="J5" s="72"/>
    </row>
    <row r="6" spans="2:10" s="1" customFormat="1" ht="34.5" customHeight="1" thickBot="1">
      <c r="F6" s="17"/>
      <c r="G6" s="17"/>
      <c r="H6" s="18"/>
      <c r="I6" s="18"/>
    </row>
    <row r="7" spans="2:10" s="1" customFormat="1" ht="30.75" customHeight="1" thickBot="1">
      <c r="B7" s="73" t="s">
        <v>11</v>
      </c>
      <c r="C7" s="75" t="s">
        <v>12</v>
      </c>
      <c r="D7" s="73" t="s">
        <v>2</v>
      </c>
      <c r="E7" s="73" t="s">
        <v>13</v>
      </c>
      <c r="F7" s="73" t="s">
        <v>3</v>
      </c>
      <c r="G7" s="75" t="s">
        <v>0</v>
      </c>
      <c r="H7" s="83" t="s">
        <v>1</v>
      </c>
      <c r="I7" s="84"/>
      <c r="J7" s="85"/>
    </row>
    <row r="8" spans="2:10" s="1" customFormat="1" ht="26.25" customHeight="1" thickBot="1">
      <c r="B8" s="74"/>
      <c r="C8" s="76"/>
      <c r="D8" s="74"/>
      <c r="E8" s="74"/>
      <c r="F8" s="74"/>
      <c r="G8" s="76"/>
      <c r="H8" s="49" t="s">
        <v>14</v>
      </c>
      <c r="I8" s="49" t="s">
        <v>15</v>
      </c>
      <c r="J8" s="49" t="s">
        <v>16</v>
      </c>
    </row>
    <row r="9" spans="2:10" s="1" customFormat="1" ht="31.5" customHeight="1">
      <c r="B9" s="86" t="s">
        <v>17</v>
      </c>
      <c r="C9" s="86"/>
      <c r="D9" s="86"/>
      <c r="E9" s="86"/>
      <c r="F9" s="86"/>
      <c r="G9" s="86"/>
      <c r="H9" s="86"/>
      <c r="I9" s="86"/>
      <c r="J9" s="86"/>
    </row>
    <row r="10" spans="2:10" s="1" customFormat="1" ht="27.75" customHeight="1">
      <c r="B10" s="30" t="s">
        <v>18</v>
      </c>
      <c r="C10" s="31">
        <f>SUM(C11:C12)</f>
        <v>1499938</v>
      </c>
      <c r="D10" s="38"/>
      <c r="E10" s="38"/>
      <c r="F10" s="38"/>
      <c r="G10" s="38"/>
      <c r="H10" s="38"/>
      <c r="I10" s="38"/>
      <c r="J10" s="38"/>
    </row>
    <row r="11" spans="2:10" s="5" customFormat="1" ht="51" customHeight="1">
      <c r="B11" s="4" t="s">
        <v>25</v>
      </c>
      <c r="C11" s="2">
        <v>1499938</v>
      </c>
      <c r="D11" s="3" t="s">
        <v>4</v>
      </c>
      <c r="E11" s="3" t="s">
        <v>5</v>
      </c>
      <c r="F11" s="4" t="s">
        <v>5</v>
      </c>
      <c r="G11" s="3" t="s">
        <v>47</v>
      </c>
      <c r="H11" s="3" t="s">
        <v>6</v>
      </c>
      <c r="I11" s="3" t="s">
        <v>6</v>
      </c>
      <c r="J11" s="3" t="s">
        <v>6</v>
      </c>
    </row>
    <row r="12" spans="2:10" s="5" customFormat="1" ht="38.25" customHeight="1">
      <c r="B12" s="87" t="s">
        <v>27</v>
      </c>
      <c r="C12" s="88"/>
      <c r="D12" s="88"/>
      <c r="E12" s="88"/>
      <c r="F12" s="88"/>
      <c r="G12" s="88"/>
      <c r="H12" s="88"/>
      <c r="I12" s="88"/>
      <c r="J12" s="89"/>
    </row>
    <row r="13" spans="2:10" s="1" customFormat="1" ht="33.75" customHeight="1">
      <c r="B13" s="30" t="s">
        <v>28</v>
      </c>
      <c r="C13" s="31">
        <f>SUM(C14:C26)</f>
        <v>3662235.1899999995</v>
      </c>
      <c r="D13" s="77"/>
      <c r="E13" s="77"/>
      <c r="F13" s="77"/>
      <c r="G13" s="77"/>
      <c r="H13" s="77"/>
      <c r="I13" s="77"/>
      <c r="J13" s="77"/>
    </row>
    <row r="14" spans="2:10" s="1" customFormat="1" ht="65.25" customHeight="1">
      <c r="B14" s="23" t="s">
        <v>36</v>
      </c>
      <c r="C14" s="34">
        <v>10000</v>
      </c>
      <c r="D14" s="3" t="s">
        <v>4</v>
      </c>
      <c r="E14" s="3" t="s">
        <v>5</v>
      </c>
      <c r="F14" s="3" t="s">
        <v>33</v>
      </c>
      <c r="G14" s="3" t="s">
        <v>55</v>
      </c>
      <c r="H14" s="3">
        <f>+I14+J14</f>
        <v>280</v>
      </c>
      <c r="I14" s="3">
        <v>143</v>
      </c>
      <c r="J14" s="3">
        <v>137</v>
      </c>
    </row>
    <row r="15" spans="2:10" s="1" customFormat="1" ht="54.75" customHeight="1">
      <c r="B15" s="23" t="s">
        <v>37</v>
      </c>
      <c r="C15" s="34">
        <v>10000</v>
      </c>
      <c r="D15" s="3" t="s">
        <v>4</v>
      </c>
      <c r="E15" s="3" t="s">
        <v>5</v>
      </c>
      <c r="F15" s="3" t="s">
        <v>33</v>
      </c>
      <c r="G15" s="3" t="s">
        <v>56</v>
      </c>
      <c r="H15" s="3">
        <f t="shared" ref="H15:H43" si="0">+I15+J15</f>
        <v>280</v>
      </c>
      <c r="I15" s="3">
        <v>143</v>
      </c>
      <c r="J15" s="3">
        <v>137</v>
      </c>
    </row>
    <row r="16" spans="2:10" s="1" customFormat="1" ht="54.75" customHeight="1">
      <c r="B16" s="23" t="s">
        <v>43</v>
      </c>
      <c r="C16" s="34">
        <v>10000</v>
      </c>
      <c r="D16" s="3" t="s">
        <v>4</v>
      </c>
      <c r="E16" s="3" t="s">
        <v>5</v>
      </c>
      <c r="F16" s="3" t="s">
        <v>31</v>
      </c>
      <c r="G16" s="40" t="s">
        <v>57</v>
      </c>
      <c r="H16" s="3">
        <f t="shared" si="0"/>
        <v>1814</v>
      </c>
      <c r="I16" s="3">
        <v>915</v>
      </c>
      <c r="J16" s="3">
        <v>899</v>
      </c>
    </row>
    <row r="17" spans="2:10" s="1" customFormat="1" ht="54.75" customHeight="1">
      <c r="B17" s="23" t="s">
        <v>44</v>
      </c>
      <c r="C17" s="34">
        <v>10000</v>
      </c>
      <c r="D17" s="3" t="s">
        <v>4</v>
      </c>
      <c r="E17" s="3" t="s">
        <v>5</v>
      </c>
      <c r="F17" s="3" t="s">
        <v>31</v>
      </c>
      <c r="G17" s="3" t="s">
        <v>58</v>
      </c>
      <c r="H17" s="3">
        <f t="shared" si="0"/>
        <v>1814</v>
      </c>
      <c r="I17" s="3">
        <v>915</v>
      </c>
      <c r="J17" s="3">
        <v>899</v>
      </c>
    </row>
    <row r="18" spans="2:10" s="1" customFormat="1" ht="54.75" customHeight="1">
      <c r="B18" s="23" t="s">
        <v>45</v>
      </c>
      <c r="C18" s="34">
        <v>10000</v>
      </c>
      <c r="D18" s="3" t="s">
        <v>4</v>
      </c>
      <c r="E18" s="3" t="s">
        <v>5</v>
      </c>
      <c r="F18" s="3" t="s">
        <v>32</v>
      </c>
      <c r="G18" s="3" t="s">
        <v>59</v>
      </c>
      <c r="H18" s="3">
        <f t="shared" si="0"/>
        <v>1505</v>
      </c>
      <c r="I18" s="3">
        <v>750</v>
      </c>
      <c r="J18" s="3">
        <v>755</v>
      </c>
    </row>
    <row r="19" spans="2:10" s="1" customFormat="1" ht="54.75" customHeight="1">
      <c r="B19" s="23" t="s">
        <v>46</v>
      </c>
      <c r="C19" s="34">
        <v>10000</v>
      </c>
      <c r="D19" s="3" t="s">
        <v>4</v>
      </c>
      <c r="E19" s="3" t="s">
        <v>5</v>
      </c>
      <c r="F19" s="3" t="s">
        <v>32</v>
      </c>
      <c r="G19" s="3" t="s">
        <v>60</v>
      </c>
      <c r="H19" s="3">
        <f t="shared" si="0"/>
        <v>1505</v>
      </c>
      <c r="I19" s="3">
        <v>750</v>
      </c>
      <c r="J19" s="3">
        <v>755</v>
      </c>
    </row>
    <row r="20" spans="2:10" s="1" customFormat="1" ht="54.75" customHeight="1">
      <c r="B20" s="39" t="str">
        <f>'[1]FAISMUN 23'!E14</f>
        <v>REHABILITACIÓN DE PAVIMENTACIÓN CON DOBLE RIEGO DE SELLO EN LA CALLE SEIS POR CUATRO EN HECELCHAKÁN LOCALIDAD DZOTCHÉN</v>
      </c>
      <c r="C20" s="34">
        <v>832452.91</v>
      </c>
      <c r="D20" s="3" t="s">
        <v>4</v>
      </c>
      <c r="E20" s="3" t="s">
        <v>5</v>
      </c>
      <c r="F20" s="3" t="s">
        <v>33</v>
      </c>
      <c r="G20" s="3" t="s">
        <v>90</v>
      </c>
      <c r="H20" s="3">
        <f t="shared" si="0"/>
        <v>280</v>
      </c>
      <c r="I20" s="3">
        <v>143</v>
      </c>
      <c r="J20" s="3">
        <v>137</v>
      </c>
    </row>
    <row r="21" spans="2:10" s="1" customFormat="1" ht="54.75" customHeight="1">
      <c r="B21" s="39" t="str">
        <f>'[1]FAISMUN 23'!E15</f>
        <v>REHABILITACIÓN DE PAVIMENTACIÓN CON DOBLE RIEGO DE SELLO EN LA CALLE UNO ENTRE SEIS Y OCHO EN HECELCHAKÁN LOCALIDAD DZOTCHÉN</v>
      </c>
      <c r="C21" s="34">
        <v>282193.26</v>
      </c>
      <c r="D21" s="3" t="s">
        <v>4</v>
      </c>
      <c r="E21" s="3" t="s">
        <v>5</v>
      </c>
      <c r="F21" s="3" t="s">
        <v>33</v>
      </c>
      <c r="G21" s="3" t="s">
        <v>91</v>
      </c>
      <c r="H21" s="3">
        <f t="shared" si="0"/>
        <v>280</v>
      </c>
      <c r="I21" s="3">
        <v>143</v>
      </c>
      <c r="J21" s="3">
        <v>137</v>
      </c>
    </row>
    <row r="22" spans="2:10" s="1" customFormat="1" ht="54.75" customHeight="1">
      <c r="B22" s="39" t="str">
        <f>'[1]FAISMUN 23'!E16</f>
        <v>REHABILITACION DE PAVIMENTACION CON DOBLE RIEGO DE SELLO EN LA CALLE TRES ENTRE SEIS Y OCHO, EN HECELCHAKAN LOCALIDAD DZOTCHEN</v>
      </c>
      <c r="C22" s="34">
        <v>536208.13</v>
      </c>
      <c r="D22" s="3" t="s">
        <v>4</v>
      </c>
      <c r="E22" s="3" t="s">
        <v>5</v>
      </c>
      <c r="F22" s="3" t="s">
        <v>33</v>
      </c>
      <c r="G22" s="3" t="s">
        <v>93</v>
      </c>
      <c r="H22" s="3">
        <f t="shared" si="0"/>
        <v>280</v>
      </c>
      <c r="I22" s="3">
        <v>143</v>
      </c>
      <c r="J22" s="3">
        <v>137</v>
      </c>
    </row>
    <row r="23" spans="2:10" s="1" customFormat="1" ht="54.75" customHeight="1">
      <c r="B23" s="39" t="str">
        <f>'[1]FAISMUN 23'!$E$20</f>
        <v>CONSTRUCCIÓN DE PAVIMENTACIÓN CON CONCRETO HIDRÁULICO EN LA CALLE PRIVADA SN POR LA TREINTA Y UNO EN HECELCHAKÁN LOCALIDAD HECELCHAKÁN BARRIO SAN ANTONIO</v>
      </c>
      <c r="C23" s="34">
        <v>1152522.67</v>
      </c>
      <c r="D23" s="3" t="s">
        <v>4</v>
      </c>
      <c r="E23" s="3" t="s">
        <v>5</v>
      </c>
      <c r="F23" s="3" t="s">
        <v>5</v>
      </c>
      <c r="G23" s="3" t="s">
        <v>92</v>
      </c>
      <c r="H23" s="3">
        <f t="shared" si="0"/>
        <v>750</v>
      </c>
      <c r="I23" s="3">
        <v>364</v>
      </c>
      <c r="J23" s="3">
        <v>386</v>
      </c>
    </row>
    <row r="24" spans="2:10" s="1" customFormat="1" ht="54.75" customHeight="1">
      <c r="B24" s="39" t="str">
        <f>'[1]FAISMUN 23'!E24</f>
        <v xml:space="preserve"> REHABILITACIÓN DE PAVIMENTACIÓN CON DOBLE RIEGO DE SELLO EN LA CALLE VEINTIOCHO ENTRE TREINTA Y UNO Y TREINTA Y CUATRO EN HECELCHAKÁN LOCALIDAD HECELCHAKÁN BARRIO SAN FRANCISCO</v>
      </c>
      <c r="C24" s="34">
        <v>184669.56</v>
      </c>
      <c r="D24" s="3" t="s">
        <v>4</v>
      </c>
      <c r="E24" s="3" t="s">
        <v>5</v>
      </c>
      <c r="F24" s="3" t="s">
        <v>5</v>
      </c>
      <c r="G24" s="3" t="s">
        <v>94</v>
      </c>
      <c r="H24" s="3">
        <f t="shared" si="0"/>
        <v>500</v>
      </c>
      <c r="I24" s="3">
        <v>220</v>
      </c>
      <c r="J24" s="3">
        <v>280</v>
      </c>
    </row>
    <row r="25" spans="2:10" s="1" customFormat="1" ht="54.75" customHeight="1">
      <c r="B25" s="39" t="str">
        <f>'[1]FAISMUN 23'!E25</f>
        <v>REHABILITACIÓN DE PAVIMENTACIÓN CON DOBLE RIEGO DE SELLO EN LA CALLE VEINTICUATRO ENTRE TREINTA Y UNO Y TREINTA Y CUATRO EN HECELCHAKÁN LOCALIDAD HECELCHAKÁN BARRIO SAN FRANCISCO</v>
      </c>
      <c r="C25" s="34">
        <v>172598.74</v>
      </c>
      <c r="D25" s="3" t="s">
        <v>4</v>
      </c>
      <c r="E25" s="3" t="s">
        <v>5</v>
      </c>
      <c r="F25" s="3" t="s">
        <v>5</v>
      </c>
      <c r="G25" s="3" t="s">
        <v>95</v>
      </c>
      <c r="H25" s="3">
        <f t="shared" si="0"/>
        <v>500</v>
      </c>
      <c r="I25" s="3">
        <v>220</v>
      </c>
      <c r="J25" s="3">
        <v>280</v>
      </c>
    </row>
    <row r="26" spans="2:10" s="1" customFormat="1" ht="54.75" customHeight="1">
      <c r="B26" s="39" t="str">
        <f>'[1]FAISMUN 23'!E26</f>
        <v>REHABILITACIÓN DE PAVIMENTACIÓN CON DOBLE RIEGO DE SELLO EN LA CALLE TREINTA Y CUATRO ENTRE VEINTICUATRO Y VEINTIOCHO EN HECELCHAKÁN LOCALIDAD HECELCHAKÁN BARRIO SAN FRANCISCO</v>
      </c>
      <c r="C26" s="34">
        <v>441589.92</v>
      </c>
      <c r="D26" s="3" t="s">
        <v>4</v>
      </c>
      <c r="E26" s="3" t="s">
        <v>5</v>
      </c>
      <c r="F26" s="3" t="s">
        <v>5</v>
      </c>
      <c r="G26" s="3" t="s">
        <v>96</v>
      </c>
      <c r="H26" s="3">
        <f t="shared" si="0"/>
        <v>500</v>
      </c>
      <c r="I26" s="3">
        <v>220</v>
      </c>
      <c r="J26" s="3">
        <v>280</v>
      </c>
    </row>
    <row r="27" spans="2:10" s="1" customFormat="1" ht="41.25" customHeight="1">
      <c r="B27" s="30" t="s">
        <v>29</v>
      </c>
      <c r="C27" s="35">
        <f>SUM(C28:C33)</f>
        <v>504871.82</v>
      </c>
      <c r="D27" s="81"/>
      <c r="E27" s="82"/>
      <c r="F27" s="82"/>
      <c r="G27" s="82"/>
      <c r="H27" s="82"/>
      <c r="I27" s="82"/>
      <c r="J27" s="90"/>
    </row>
    <row r="28" spans="2:10" s="1" customFormat="1" ht="47.25" customHeight="1">
      <c r="B28" s="23" t="s">
        <v>38</v>
      </c>
      <c r="C28" s="34">
        <v>10000</v>
      </c>
      <c r="D28" s="3" t="s">
        <v>4</v>
      </c>
      <c r="E28" s="3" t="s">
        <v>5</v>
      </c>
      <c r="F28" s="3" t="s">
        <v>31</v>
      </c>
      <c r="G28" s="3" t="s">
        <v>61</v>
      </c>
      <c r="H28" s="3">
        <f t="shared" si="0"/>
        <v>250</v>
      </c>
      <c r="I28" s="3">
        <v>200</v>
      </c>
      <c r="J28" s="3">
        <v>50</v>
      </c>
    </row>
    <row r="29" spans="2:10" s="1" customFormat="1" ht="47.25" customHeight="1">
      <c r="B29" s="39" t="s">
        <v>39</v>
      </c>
      <c r="C29" s="34">
        <v>10000</v>
      </c>
      <c r="D29" s="3" t="s">
        <v>4</v>
      </c>
      <c r="E29" s="3" t="s">
        <v>5</v>
      </c>
      <c r="F29" s="3" t="s">
        <v>31</v>
      </c>
      <c r="G29" s="3" t="s">
        <v>62</v>
      </c>
      <c r="H29" s="3">
        <f t="shared" si="0"/>
        <v>155</v>
      </c>
      <c r="I29" s="3">
        <v>100</v>
      </c>
      <c r="J29" s="3">
        <v>55</v>
      </c>
    </row>
    <row r="30" spans="2:10" s="1" customFormat="1" ht="47.25" customHeight="1">
      <c r="B30" s="39" t="s">
        <v>40</v>
      </c>
      <c r="C30" s="34">
        <v>10000</v>
      </c>
      <c r="D30" s="3" t="s">
        <v>4</v>
      </c>
      <c r="E30" s="3" t="s">
        <v>5</v>
      </c>
      <c r="F30" s="3" t="s">
        <v>33</v>
      </c>
      <c r="G30" s="3" t="s">
        <v>63</v>
      </c>
      <c r="H30" s="3">
        <f t="shared" si="0"/>
        <v>150</v>
      </c>
      <c r="I30" s="3">
        <v>100</v>
      </c>
      <c r="J30" s="3">
        <v>50</v>
      </c>
    </row>
    <row r="31" spans="2:10" s="1" customFormat="1" ht="47.25" customHeight="1">
      <c r="B31" s="39" t="s">
        <v>41</v>
      </c>
      <c r="C31" s="34">
        <v>10000</v>
      </c>
      <c r="D31" s="3" t="s">
        <v>4</v>
      </c>
      <c r="E31" s="3" t="s">
        <v>5</v>
      </c>
      <c r="F31" s="3" t="s">
        <v>33</v>
      </c>
      <c r="G31" s="3" t="s">
        <v>63</v>
      </c>
      <c r="H31" s="3">
        <f t="shared" si="0"/>
        <v>150</v>
      </c>
      <c r="I31" s="3">
        <v>100</v>
      </c>
      <c r="J31" s="3">
        <v>50</v>
      </c>
    </row>
    <row r="32" spans="2:10" s="1" customFormat="1" ht="47.25" customHeight="1">
      <c r="B32" s="39" t="s">
        <v>42</v>
      </c>
      <c r="C32" s="34">
        <v>10000</v>
      </c>
      <c r="D32" s="3" t="s">
        <v>4</v>
      </c>
      <c r="E32" s="3" t="s">
        <v>5</v>
      </c>
      <c r="F32" s="3" t="s">
        <v>33</v>
      </c>
      <c r="G32" s="3" t="s">
        <v>64</v>
      </c>
      <c r="H32" s="3">
        <f t="shared" si="0"/>
        <v>150</v>
      </c>
      <c r="I32" s="3">
        <v>100</v>
      </c>
      <c r="J32" s="3">
        <v>50</v>
      </c>
    </row>
    <row r="33" spans="2:10" s="1" customFormat="1" ht="47.25" customHeight="1">
      <c r="B33" s="23" t="str">
        <f>'[1]FAISMUN 23'!$E$31</f>
        <v>REHABILITACIÓN DE CAMINO SACA COSECHAS EN HECELCHAKÁN LOCALIDAD GRANJA AVÍCOLA ZONA DE PRODUCCIÓN SAN JUAN</v>
      </c>
      <c r="C33" s="2">
        <v>454871.82</v>
      </c>
      <c r="D33" s="3" t="s">
        <v>4</v>
      </c>
      <c r="E33" s="3" t="s">
        <v>5</v>
      </c>
      <c r="F33" s="3" t="s">
        <v>5</v>
      </c>
      <c r="G33" s="3" t="s">
        <v>97</v>
      </c>
      <c r="H33" s="3">
        <f t="shared" si="0"/>
        <v>155</v>
      </c>
      <c r="I33" s="3">
        <v>105</v>
      </c>
      <c r="J33" s="3">
        <v>50</v>
      </c>
    </row>
    <row r="34" spans="2:10" s="1" customFormat="1" ht="41.25" customHeight="1">
      <c r="B34" s="30" t="s">
        <v>68</v>
      </c>
      <c r="C34" s="35">
        <f>SUM(C35:C35)</f>
        <v>375567.3</v>
      </c>
      <c r="D34" s="81"/>
      <c r="E34" s="82"/>
      <c r="F34" s="82"/>
      <c r="G34" s="82"/>
      <c r="H34" s="82"/>
      <c r="I34" s="82"/>
      <c r="J34" s="90"/>
    </row>
    <row r="35" spans="2:10" s="1" customFormat="1" ht="47.25" customHeight="1">
      <c r="B35" s="39" t="str">
        <f>'[1]FAISMUN 23'!E30</f>
        <v>REHABILITACIÓN DE POZO PROFUNDO DE AGUA ENTUBADA EN HECELCHAKÁN LOCALIDAD ZODZIL</v>
      </c>
      <c r="C35" s="34">
        <v>375567.3</v>
      </c>
      <c r="D35" s="3" t="s">
        <v>4</v>
      </c>
      <c r="E35" s="3" t="s">
        <v>5</v>
      </c>
      <c r="F35" s="3" t="s">
        <v>5</v>
      </c>
      <c r="G35" s="3" t="s">
        <v>98</v>
      </c>
      <c r="H35" s="3">
        <f t="shared" si="0"/>
        <v>499</v>
      </c>
      <c r="I35" s="3">
        <v>252</v>
      </c>
      <c r="J35" s="3">
        <v>247</v>
      </c>
    </row>
    <row r="36" spans="2:10" s="1" customFormat="1" ht="41.25" customHeight="1">
      <c r="B36" s="30" t="s">
        <v>69</v>
      </c>
      <c r="C36" s="35">
        <f>SUM(C37:C37)</f>
        <v>280046.2</v>
      </c>
      <c r="D36" s="81"/>
      <c r="E36" s="82"/>
      <c r="F36" s="82"/>
      <c r="G36" s="82"/>
      <c r="H36" s="82"/>
      <c r="I36" s="82"/>
      <c r="J36" s="90"/>
    </row>
    <row r="37" spans="2:10" s="1" customFormat="1" ht="59.25" customHeight="1">
      <c r="B37" s="39" t="s">
        <v>70</v>
      </c>
      <c r="C37" s="34">
        <v>280046.2</v>
      </c>
      <c r="D37" s="3" t="s">
        <v>4</v>
      </c>
      <c r="E37" s="3" t="s">
        <v>5</v>
      </c>
      <c r="F37" s="3" t="s">
        <v>5</v>
      </c>
      <c r="G37" s="3" t="s">
        <v>98</v>
      </c>
      <c r="H37" s="3">
        <f t="shared" si="0"/>
        <v>2100</v>
      </c>
      <c r="I37" s="3">
        <v>935</v>
      </c>
      <c r="J37" s="3">
        <v>1165</v>
      </c>
    </row>
    <row r="38" spans="2:10" s="1" customFormat="1" ht="41.25" customHeight="1">
      <c r="B38" s="30" t="s">
        <v>71</v>
      </c>
      <c r="C38" s="35">
        <f>SUM(C39:C41)</f>
        <v>1958102.94</v>
      </c>
      <c r="D38" s="81"/>
      <c r="E38" s="82"/>
      <c r="F38" s="82"/>
      <c r="G38" s="82"/>
      <c r="H38" s="82"/>
      <c r="I38" s="82"/>
      <c r="J38" s="90"/>
    </row>
    <row r="39" spans="2:10" s="1" customFormat="1" ht="59.25" customHeight="1">
      <c r="B39" s="23" t="str">
        <f>'[1]FAISMUN 23'!E34</f>
        <v>AMPLIACIÓN DE ELECTRIFICACIÓN EN LA AGEB 0452 EN HECELCHAKÁN LOCALIDAD HECELCHAKÁN BARRIO SAN JUAN</v>
      </c>
      <c r="C39" s="2">
        <v>1220812.56</v>
      </c>
      <c r="D39" s="3" t="s">
        <v>4</v>
      </c>
      <c r="E39" s="3" t="s">
        <v>5</v>
      </c>
      <c r="F39" s="3" t="s">
        <v>5</v>
      </c>
      <c r="G39" s="3" t="s">
        <v>99</v>
      </c>
      <c r="H39" s="3">
        <f t="shared" si="0"/>
        <v>802</v>
      </c>
      <c r="I39" s="3">
        <v>392</v>
      </c>
      <c r="J39" s="3">
        <v>410</v>
      </c>
    </row>
    <row r="40" spans="2:10" s="1" customFormat="1" ht="59.25" customHeight="1">
      <c r="B40" s="23" t="str">
        <f>'[1]FAISMUN 23'!E35</f>
        <v>AMPLIACIÓN DE ELECTRIFICACIÓN EN HECELCHAKÁN LOCALIDAD POCBOC</v>
      </c>
      <c r="C40" s="2">
        <v>730250.49</v>
      </c>
      <c r="D40" s="3" t="s">
        <v>4</v>
      </c>
      <c r="E40" s="3" t="s">
        <v>5</v>
      </c>
      <c r="F40" s="3" t="s">
        <v>32</v>
      </c>
      <c r="G40" s="3" t="s">
        <v>100</v>
      </c>
      <c r="H40" s="3">
        <f t="shared" si="0"/>
        <v>400</v>
      </c>
      <c r="I40" s="3">
        <v>189</v>
      </c>
      <c r="J40" s="3">
        <v>211</v>
      </c>
    </row>
    <row r="41" spans="2:10" s="1" customFormat="1" ht="59.25" customHeight="1">
      <c r="B41" s="23" t="str">
        <f>'[1]FAISMUN 23'!$E$38</f>
        <v>AMPLIACIÓN DE ELECTRIFICACIÓN EN LA CALLE DIECISIETE, QUINCE, DOCE, ONCE Y DIEZ DE LA AGEB 0452 Y 0289 EN HECELCHAKÁN LOCALIDAD HECELCHAKÁN BARRIO SAN JUAN</v>
      </c>
      <c r="C41" s="2">
        <v>7039.89</v>
      </c>
      <c r="D41" s="3" t="s">
        <v>4</v>
      </c>
      <c r="E41" s="3" t="s">
        <v>5</v>
      </c>
      <c r="F41" s="3" t="s">
        <v>5</v>
      </c>
      <c r="G41" s="3" t="s">
        <v>101</v>
      </c>
      <c r="H41" s="3">
        <f t="shared" si="0"/>
        <v>850</v>
      </c>
      <c r="I41" s="3">
        <v>395</v>
      </c>
      <c r="J41" s="3">
        <v>455</v>
      </c>
    </row>
    <row r="42" spans="2:10" s="1" customFormat="1" ht="41.25" customHeight="1">
      <c r="B42" s="30" t="s">
        <v>73</v>
      </c>
      <c r="C42" s="35">
        <f>SUM(C43:C43)</f>
        <v>2416681.8199999998</v>
      </c>
      <c r="D42" s="81"/>
      <c r="E42" s="82"/>
      <c r="F42" s="82"/>
      <c r="G42" s="82"/>
      <c r="H42" s="82"/>
      <c r="I42" s="82"/>
      <c r="J42" s="90"/>
    </row>
    <row r="43" spans="2:10" s="1" customFormat="1" ht="59.25" customHeight="1">
      <c r="B43" s="39" t="s">
        <v>72</v>
      </c>
      <c r="C43" s="34">
        <v>2416681.8199999998</v>
      </c>
      <c r="D43" s="3" t="s">
        <v>4</v>
      </c>
      <c r="E43" s="3" t="s">
        <v>5</v>
      </c>
      <c r="F43" s="3" t="s">
        <v>5</v>
      </c>
      <c r="G43" s="3" t="s">
        <v>102</v>
      </c>
      <c r="H43" s="3">
        <f t="shared" si="0"/>
        <v>800</v>
      </c>
      <c r="I43" s="3">
        <v>320</v>
      </c>
      <c r="J43" s="3">
        <v>480</v>
      </c>
    </row>
    <row r="44" spans="2:10" s="1" customFormat="1" ht="41.25" customHeight="1">
      <c r="B44" s="30" t="s">
        <v>89</v>
      </c>
      <c r="C44" s="35">
        <f>SUM(C45:C45)</f>
        <v>7002053.0999999996</v>
      </c>
      <c r="D44" s="81"/>
      <c r="E44" s="82"/>
      <c r="F44" s="82"/>
      <c r="G44" s="82"/>
      <c r="H44" s="82"/>
      <c r="I44" s="82"/>
      <c r="J44" s="90"/>
    </row>
    <row r="45" spans="2:10" s="1" customFormat="1" ht="59.25" customHeight="1">
      <c r="B45" s="39" t="s">
        <v>89</v>
      </c>
      <c r="C45" s="34">
        <v>7002053.0999999996</v>
      </c>
      <c r="D45" s="3" t="s">
        <v>4</v>
      </c>
      <c r="E45" s="3" t="s">
        <v>5</v>
      </c>
      <c r="F45" s="3" t="s">
        <v>5</v>
      </c>
      <c r="G45" s="3" t="s">
        <v>103</v>
      </c>
      <c r="H45" s="3" t="s">
        <v>103</v>
      </c>
      <c r="I45" s="3" t="s">
        <v>103</v>
      </c>
      <c r="J45" s="3" t="s">
        <v>103</v>
      </c>
    </row>
    <row r="46" spans="2:10" s="1" customFormat="1" ht="37.5" customHeight="1">
      <c r="B46" s="56" t="s">
        <v>65</v>
      </c>
      <c r="C46" s="51">
        <f>+C10+C13+C27+C34+C36+C38+C42+C44</f>
        <v>17699496.369999997</v>
      </c>
      <c r="D46" s="8"/>
      <c r="E46" s="8"/>
      <c r="F46" s="8"/>
      <c r="G46" s="9"/>
      <c r="H46" s="10"/>
      <c r="I46" s="10"/>
      <c r="J46" s="10"/>
    </row>
    <row r="47" spans="2:10" s="1" customFormat="1" ht="54.75" customHeight="1">
      <c r="B47" s="13"/>
      <c r="C47" s="7"/>
      <c r="D47" s="8"/>
      <c r="E47" s="8"/>
      <c r="F47" s="8"/>
      <c r="G47" s="9"/>
      <c r="H47" s="10"/>
      <c r="I47" s="10"/>
      <c r="J47" s="10"/>
    </row>
    <row r="48" spans="2:10" ht="41.25" customHeight="1">
      <c r="B48" s="19"/>
      <c r="C48" s="29"/>
      <c r="D48" s="19"/>
      <c r="E48" s="66" t="s">
        <v>35</v>
      </c>
      <c r="F48" s="66"/>
      <c r="G48" s="66"/>
      <c r="H48" s="67">
        <v>18812998.600000001</v>
      </c>
      <c r="I48" s="67"/>
      <c r="J48" s="67"/>
    </row>
    <row r="49" spans="2:10" ht="36" customHeight="1">
      <c r="B49" s="36" t="s">
        <v>28</v>
      </c>
      <c r="C49" s="32">
        <f>SUM(C50:C55)</f>
        <v>5719700.6899999995</v>
      </c>
      <c r="D49" s="68"/>
      <c r="E49" s="69"/>
      <c r="F49" s="69"/>
      <c r="G49" s="69"/>
      <c r="H49" s="69"/>
      <c r="I49" s="69"/>
      <c r="J49" s="70"/>
    </row>
    <row r="50" spans="2:10" ht="54.75" customHeight="1">
      <c r="B50" s="23" t="s">
        <v>36</v>
      </c>
      <c r="C50" s="47">
        <v>2021281.97</v>
      </c>
      <c r="D50" s="20" t="s">
        <v>4</v>
      </c>
      <c r="E50" s="20" t="s">
        <v>5</v>
      </c>
      <c r="F50" s="3" t="s">
        <v>33</v>
      </c>
      <c r="G50" s="3" t="s">
        <v>55</v>
      </c>
      <c r="H50" s="3">
        <f>+I50+J50</f>
        <v>280</v>
      </c>
      <c r="I50" s="3">
        <v>143</v>
      </c>
      <c r="J50" s="3">
        <v>137</v>
      </c>
    </row>
    <row r="51" spans="2:10" ht="54.75" customHeight="1">
      <c r="B51" s="23" t="s">
        <v>37</v>
      </c>
      <c r="C51" s="47">
        <v>219066.4</v>
      </c>
      <c r="D51" s="20" t="s">
        <v>4</v>
      </c>
      <c r="E51" s="20" t="s">
        <v>5</v>
      </c>
      <c r="F51" s="3" t="s">
        <v>33</v>
      </c>
      <c r="G51" s="3" t="s">
        <v>56</v>
      </c>
      <c r="H51" s="3">
        <f t="shared" ref="H51:H55" si="1">+I51+J51</f>
        <v>280</v>
      </c>
      <c r="I51" s="3">
        <v>143</v>
      </c>
      <c r="J51" s="3">
        <v>137</v>
      </c>
    </row>
    <row r="52" spans="2:10" ht="54.75" customHeight="1">
      <c r="B52" s="23" t="s">
        <v>43</v>
      </c>
      <c r="C52" s="47">
        <v>961584.22</v>
      </c>
      <c r="D52" s="20" t="s">
        <v>4</v>
      </c>
      <c r="E52" s="20" t="s">
        <v>5</v>
      </c>
      <c r="F52" s="3" t="s">
        <v>31</v>
      </c>
      <c r="G52" s="40" t="s">
        <v>57</v>
      </c>
      <c r="H52" s="3">
        <f t="shared" si="1"/>
        <v>1814</v>
      </c>
      <c r="I52" s="3">
        <v>915</v>
      </c>
      <c r="J52" s="3">
        <v>899</v>
      </c>
    </row>
    <row r="53" spans="2:10" ht="54.75" customHeight="1">
      <c r="B53" s="23" t="s">
        <v>44</v>
      </c>
      <c r="C53" s="47">
        <v>805848.9</v>
      </c>
      <c r="D53" s="20" t="s">
        <v>4</v>
      </c>
      <c r="E53" s="20" t="s">
        <v>5</v>
      </c>
      <c r="F53" s="3" t="s">
        <v>31</v>
      </c>
      <c r="G53" s="3" t="s">
        <v>58</v>
      </c>
      <c r="H53" s="3">
        <f t="shared" si="1"/>
        <v>1814</v>
      </c>
      <c r="I53" s="3">
        <v>915</v>
      </c>
      <c r="J53" s="3">
        <v>899</v>
      </c>
    </row>
    <row r="54" spans="2:10" ht="54.75" customHeight="1">
      <c r="B54" s="23" t="s">
        <v>45</v>
      </c>
      <c r="C54" s="47">
        <v>795460.51</v>
      </c>
      <c r="D54" s="20" t="s">
        <v>4</v>
      </c>
      <c r="E54" s="20" t="s">
        <v>5</v>
      </c>
      <c r="F54" s="3" t="s">
        <v>32</v>
      </c>
      <c r="G54" s="3" t="s">
        <v>59</v>
      </c>
      <c r="H54" s="3">
        <f t="shared" si="1"/>
        <v>1505</v>
      </c>
      <c r="I54" s="3">
        <v>750</v>
      </c>
      <c r="J54" s="3">
        <v>755</v>
      </c>
    </row>
    <row r="55" spans="2:10" ht="54.75" customHeight="1">
      <c r="B55" s="23" t="s">
        <v>46</v>
      </c>
      <c r="C55" s="47">
        <v>916458.69</v>
      </c>
      <c r="D55" s="20" t="s">
        <v>4</v>
      </c>
      <c r="E55" s="20" t="s">
        <v>5</v>
      </c>
      <c r="F55" s="3" t="s">
        <v>32</v>
      </c>
      <c r="G55" s="3" t="s">
        <v>60</v>
      </c>
      <c r="H55" s="3">
        <f t="shared" si="1"/>
        <v>1505</v>
      </c>
      <c r="I55" s="3">
        <v>750</v>
      </c>
      <c r="J55" s="3">
        <v>755</v>
      </c>
    </row>
    <row r="56" spans="2:10" s="1" customFormat="1" ht="41.25" customHeight="1">
      <c r="B56" s="30" t="s">
        <v>29</v>
      </c>
      <c r="C56" s="35">
        <f>SUM(C57:C62)</f>
        <v>6095297.9099999992</v>
      </c>
      <c r="D56" s="81"/>
      <c r="E56" s="82"/>
      <c r="F56" s="82"/>
      <c r="G56" s="82"/>
      <c r="H56" s="82"/>
      <c r="I56" s="82"/>
      <c r="J56" s="90"/>
    </row>
    <row r="57" spans="2:10" ht="55.5" customHeight="1">
      <c r="B57" s="23" t="s">
        <v>38</v>
      </c>
      <c r="C57" s="48">
        <v>1776361.63</v>
      </c>
      <c r="D57" s="20" t="s">
        <v>4</v>
      </c>
      <c r="E57" s="20" t="s">
        <v>5</v>
      </c>
      <c r="F57" s="3" t="s">
        <v>31</v>
      </c>
      <c r="G57" s="3" t="s">
        <v>61</v>
      </c>
      <c r="H57" s="3">
        <f t="shared" ref="H57:H62" si="2">+I57+J57</f>
        <v>250</v>
      </c>
      <c r="I57" s="3">
        <v>200</v>
      </c>
      <c r="J57" s="3">
        <v>50</v>
      </c>
    </row>
    <row r="58" spans="2:10" ht="55.5" customHeight="1">
      <c r="B58" s="39" t="s">
        <v>39</v>
      </c>
      <c r="C58" s="53">
        <v>830792.94</v>
      </c>
      <c r="D58" s="20" t="s">
        <v>4</v>
      </c>
      <c r="E58" s="20" t="s">
        <v>5</v>
      </c>
      <c r="F58" s="3" t="s">
        <v>31</v>
      </c>
      <c r="G58" s="3" t="s">
        <v>62</v>
      </c>
      <c r="H58" s="3">
        <f t="shared" si="2"/>
        <v>155</v>
      </c>
      <c r="I58" s="3">
        <v>100</v>
      </c>
      <c r="J58" s="3">
        <v>55</v>
      </c>
    </row>
    <row r="59" spans="2:10" ht="55.5" customHeight="1">
      <c r="B59" s="39" t="s">
        <v>40</v>
      </c>
      <c r="C59" s="53">
        <v>643623.46</v>
      </c>
      <c r="D59" s="20" t="s">
        <v>4</v>
      </c>
      <c r="E59" s="20" t="s">
        <v>5</v>
      </c>
      <c r="F59" s="3" t="s">
        <v>33</v>
      </c>
      <c r="G59" s="3" t="s">
        <v>63</v>
      </c>
      <c r="H59" s="3">
        <f t="shared" si="2"/>
        <v>150</v>
      </c>
      <c r="I59" s="3">
        <v>100</v>
      </c>
      <c r="J59" s="3">
        <v>50</v>
      </c>
    </row>
    <row r="60" spans="2:10" ht="55.5" customHeight="1">
      <c r="B60" s="39" t="s">
        <v>41</v>
      </c>
      <c r="C60" s="53">
        <v>639008.28</v>
      </c>
      <c r="D60" s="20" t="s">
        <v>4</v>
      </c>
      <c r="E60" s="20" t="s">
        <v>5</v>
      </c>
      <c r="F60" s="3" t="s">
        <v>33</v>
      </c>
      <c r="G60" s="3" t="s">
        <v>63</v>
      </c>
      <c r="H60" s="3">
        <f t="shared" si="2"/>
        <v>150</v>
      </c>
      <c r="I60" s="3">
        <v>100</v>
      </c>
      <c r="J60" s="3">
        <v>50</v>
      </c>
    </row>
    <row r="61" spans="2:10" ht="55.5" customHeight="1">
      <c r="B61" s="39" t="s">
        <v>42</v>
      </c>
      <c r="C61" s="53">
        <v>1292631.75</v>
      </c>
      <c r="D61" s="20" t="s">
        <v>4</v>
      </c>
      <c r="E61" s="20" t="s">
        <v>5</v>
      </c>
      <c r="F61" s="3" t="s">
        <v>33</v>
      </c>
      <c r="G61" s="3" t="s">
        <v>64</v>
      </c>
      <c r="H61" s="3">
        <f t="shared" si="2"/>
        <v>150</v>
      </c>
      <c r="I61" s="3">
        <v>100</v>
      </c>
      <c r="J61" s="3">
        <v>50</v>
      </c>
    </row>
    <row r="62" spans="2:10" ht="55.5" customHeight="1">
      <c r="B62" s="39" t="s">
        <v>74</v>
      </c>
      <c r="C62" s="53">
        <v>912879.85</v>
      </c>
      <c r="D62" s="20" t="s">
        <v>4</v>
      </c>
      <c r="E62" s="20" t="s">
        <v>5</v>
      </c>
      <c r="F62" s="3" t="s">
        <v>5</v>
      </c>
      <c r="G62" s="3" t="s">
        <v>97</v>
      </c>
      <c r="H62" s="3">
        <f t="shared" si="2"/>
        <v>155</v>
      </c>
      <c r="I62" s="3">
        <v>105</v>
      </c>
      <c r="J62" s="3">
        <v>50</v>
      </c>
    </row>
    <row r="63" spans="2:10" s="1" customFormat="1" ht="41.25" customHeight="1">
      <c r="B63" s="30" t="s">
        <v>71</v>
      </c>
      <c r="C63" s="35">
        <f>SUM(C64:C64)</f>
        <v>442741.3</v>
      </c>
      <c r="D63" s="81"/>
      <c r="E63" s="82"/>
      <c r="F63" s="82"/>
      <c r="G63" s="82"/>
      <c r="H63" s="82"/>
      <c r="I63" s="82"/>
      <c r="J63" s="90"/>
    </row>
    <row r="64" spans="2:10" s="1" customFormat="1" ht="59.25" customHeight="1">
      <c r="B64" s="23" t="s">
        <v>75</v>
      </c>
      <c r="C64" s="2">
        <v>442741.3</v>
      </c>
      <c r="D64" s="3" t="s">
        <v>4</v>
      </c>
      <c r="E64" s="3" t="s">
        <v>5</v>
      </c>
      <c r="F64" s="3" t="s">
        <v>5</v>
      </c>
      <c r="G64" s="3" t="s">
        <v>101</v>
      </c>
      <c r="H64" s="3">
        <f t="shared" ref="H64" si="3">+I64+J64</f>
        <v>850</v>
      </c>
      <c r="I64" s="3">
        <v>395</v>
      </c>
      <c r="J64" s="3">
        <v>455</v>
      </c>
    </row>
    <row r="65" spans="2:10" s="1" customFormat="1" ht="41.25" customHeight="1">
      <c r="B65" s="30" t="s">
        <v>73</v>
      </c>
      <c r="C65" s="35">
        <f>SUM(C66:C66)</f>
        <v>3186571.93</v>
      </c>
      <c r="D65" s="81"/>
      <c r="E65" s="82"/>
      <c r="F65" s="82"/>
      <c r="G65" s="82"/>
      <c r="H65" s="82"/>
      <c r="I65" s="82"/>
      <c r="J65" s="90"/>
    </row>
    <row r="66" spans="2:10" s="1" customFormat="1" ht="59.25" customHeight="1">
      <c r="B66" s="39" t="s">
        <v>72</v>
      </c>
      <c r="C66" s="34">
        <v>3186571.93</v>
      </c>
      <c r="D66" s="3" t="s">
        <v>4</v>
      </c>
      <c r="E66" s="3" t="s">
        <v>5</v>
      </c>
      <c r="F66" s="3" t="s">
        <v>5</v>
      </c>
      <c r="G66" s="3" t="s">
        <v>102</v>
      </c>
      <c r="H66" s="3">
        <f t="shared" ref="H66" si="4">+I66+J66</f>
        <v>800</v>
      </c>
      <c r="I66" s="3">
        <v>320</v>
      </c>
      <c r="J66" s="3">
        <v>480</v>
      </c>
    </row>
    <row r="67" spans="2:10" s="1" customFormat="1" ht="39" customHeight="1">
      <c r="B67" s="50" t="s">
        <v>48</v>
      </c>
      <c r="C67" s="51">
        <f>+C49+C56+C63+C65</f>
        <v>15444311.829999998</v>
      </c>
      <c r="D67" s="8"/>
      <c r="E67" s="8"/>
      <c r="F67" s="8"/>
      <c r="G67" s="9"/>
      <c r="H67" s="10"/>
      <c r="I67" s="10"/>
      <c r="J67" s="10"/>
    </row>
    <row r="68" spans="2:10" ht="47.25" customHeight="1">
      <c r="B68" s="41"/>
      <c r="C68" s="42"/>
      <c r="D68" s="43"/>
      <c r="E68" s="44"/>
      <c r="F68" s="44"/>
      <c r="G68" s="44"/>
      <c r="H68" s="44"/>
      <c r="I68" s="44"/>
      <c r="J68" s="44"/>
    </row>
    <row r="69" spans="2:10" ht="42.75" customHeight="1">
      <c r="B69" s="19"/>
      <c r="C69" s="29"/>
      <c r="D69" s="19"/>
      <c r="E69" s="58" t="s">
        <v>53</v>
      </c>
      <c r="F69" s="58"/>
      <c r="G69" s="58"/>
      <c r="H69" s="59">
        <v>28361590</v>
      </c>
      <c r="I69" s="59"/>
      <c r="J69" s="59"/>
    </row>
    <row r="70" spans="2:10" ht="41.25" customHeight="1">
      <c r="B70" s="36" t="s">
        <v>19</v>
      </c>
      <c r="C70" s="32">
        <f>SUM(C71:C71)</f>
        <v>10669968.09</v>
      </c>
      <c r="D70" s="68"/>
      <c r="E70" s="69"/>
      <c r="F70" s="69"/>
      <c r="G70" s="69"/>
      <c r="H70" s="69"/>
      <c r="I70" s="69"/>
      <c r="J70" s="70"/>
    </row>
    <row r="71" spans="2:10" ht="54.75" customHeight="1">
      <c r="B71" s="45" t="s">
        <v>34</v>
      </c>
      <c r="C71" s="22">
        <v>10669968.09</v>
      </c>
      <c r="D71" s="20" t="s">
        <v>4</v>
      </c>
      <c r="E71" s="20" t="s">
        <v>5</v>
      </c>
      <c r="F71" s="20" t="s">
        <v>9</v>
      </c>
      <c r="G71" s="27" t="s">
        <v>23</v>
      </c>
      <c r="H71" s="20" t="s">
        <v>6</v>
      </c>
      <c r="I71" s="20" t="s">
        <v>6</v>
      </c>
      <c r="J71" s="20" t="s">
        <v>6</v>
      </c>
    </row>
    <row r="72" spans="2:10" ht="36" customHeight="1">
      <c r="B72" s="36" t="s">
        <v>22</v>
      </c>
      <c r="C72" s="32">
        <f>SUM(C73:C73)</f>
        <v>847719.32</v>
      </c>
      <c r="D72" s="60"/>
      <c r="E72" s="61"/>
      <c r="F72" s="61"/>
      <c r="G72" s="61"/>
      <c r="H72" s="61"/>
      <c r="I72" s="61"/>
      <c r="J72" s="62"/>
    </row>
    <row r="73" spans="2:10" ht="47.25" customHeight="1">
      <c r="B73" s="46" t="s">
        <v>22</v>
      </c>
      <c r="C73" s="28">
        <v>847719.32</v>
      </c>
      <c r="D73" s="20" t="s">
        <v>4</v>
      </c>
      <c r="E73" s="20" t="s">
        <v>5</v>
      </c>
      <c r="F73" s="20" t="s">
        <v>9</v>
      </c>
      <c r="G73" s="20" t="s">
        <v>23</v>
      </c>
      <c r="H73" s="20" t="s">
        <v>6</v>
      </c>
      <c r="I73" s="20" t="s">
        <v>6</v>
      </c>
      <c r="J73" s="20" t="s">
        <v>6</v>
      </c>
    </row>
    <row r="74" spans="2:10" ht="36" customHeight="1">
      <c r="B74" s="36" t="s">
        <v>76</v>
      </c>
      <c r="C74" s="32">
        <f>SUM(C75:C75)</f>
        <v>138134</v>
      </c>
      <c r="D74" s="60"/>
      <c r="E74" s="61"/>
      <c r="F74" s="61"/>
      <c r="G74" s="61"/>
      <c r="H74" s="61"/>
      <c r="I74" s="61"/>
      <c r="J74" s="62"/>
    </row>
    <row r="75" spans="2:10" ht="47.25" customHeight="1">
      <c r="B75" s="46" t="s">
        <v>77</v>
      </c>
      <c r="C75" s="28">
        <v>138134</v>
      </c>
      <c r="D75" s="20" t="s">
        <v>4</v>
      </c>
      <c r="E75" s="20" t="s">
        <v>5</v>
      </c>
      <c r="F75" s="20" t="s">
        <v>9</v>
      </c>
      <c r="G75" s="20" t="s">
        <v>23</v>
      </c>
      <c r="H75" s="20" t="s">
        <v>6</v>
      </c>
      <c r="I75" s="20" t="s">
        <v>6</v>
      </c>
      <c r="J75" s="20" t="s">
        <v>6</v>
      </c>
    </row>
    <row r="76" spans="2:10" ht="36" customHeight="1">
      <c r="B76" s="36" t="s">
        <v>49</v>
      </c>
      <c r="C76" s="32">
        <f>SUM(C77:C77)</f>
        <v>253440</v>
      </c>
      <c r="D76" s="60"/>
      <c r="E76" s="61"/>
      <c r="F76" s="61"/>
      <c r="G76" s="61"/>
      <c r="H76" s="61"/>
      <c r="I76" s="61"/>
      <c r="J76" s="62"/>
    </row>
    <row r="77" spans="2:10" ht="47.25" customHeight="1">
      <c r="B77" s="46" t="s">
        <v>49</v>
      </c>
      <c r="C77" s="28">
        <v>253440</v>
      </c>
      <c r="D77" s="20" t="s">
        <v>4</v>
      </c>
      <c r="E77" s="20" t="s">
        <v>5</v>
      </c>
      <c r="F77" s="20" t="s">
        <v>9</v>
      </c>
      <c r="G77" s="57" t="s">
        <v>78</v>
      </c>
      <c r="H77" s="20" t="s">
        <v>6</v>
      </c>
      <c r="I77" s="20" t="s">
        <v>6</v>
      </c>
      <c r="J77" s="20" t="s">
        <v>6</v>
      </c>
    </row>
    <row r="78" spans="2:10" ht="33.75" customHeight="1">
      <c r="B78" s="36" t="s">
        <v>7</v>
      </c>
      <c r="C78" s="32">
        <f>SUM(C79:C80)</f>
        <v>811931.2</v>
      </c>
      <c r="D78" s="81"/>
      <c r="E78" s="82"/>
      <c r="F78" s="82"/>
      <c r="G78" s="82"/>
      <c r="H78" s="82"/>
      <c r="I78" s="82"/>
      <c r="J78" s="82"/>
    </row>
    <row r="79" spans="2:10" ht="47.25" customHeight="1">
      <c r="B79" s="45" t="s">
        <v>80</v>
      </c>
      <c r="C79" s="2">
        <v>511931.2</v>
      </c>
      <c r="D79" s="3" t="s">
        <v>4</v>
      </c>
      <c r="E79" s="3" t="s">
        <v>5</v>
      </c>
      <c r="F79" s="3" t="s">
        <v>9</v>
      </c>
      <c r="G79" s="57" t="s">
        <v>78</v>
      </c>
      <c r="H79" s="20" t="s">
        <v>6</v>
      </c>
      <c r="I79" s="20" t="s">
        <v>6</v>
      </c>
      <c r="J79" s="20" t="s">
        <v>6</v>
      </c>
    </row>
    <row r="80" spans="2:10" ht="47.25" customHeight="1">
      <c r="B80" s="45" t="s">
        <v>87</v>
      </c>
      <c r="C80" s="2">
        <v>300000</v>
      </c>
      <c r="D80" s="3" t="s">
        <v>4</v>
      </c>
      <c r="E80" s="3" t="s">
        <v>5</v>
      </c>
      <c r="F80" s="3" t="s">
        <v>9</v>
      </c>
      <c r="G80" s="57" t="s">
        <v>86</v>
      </c>
      <c r="H80" s="20" t="s">
        <v>6</v>
      </c>
      <c r="I80" s="20" t="s">
        <v>6</v>
      </c>
      <c r="J80" s="20" t="s">
        <v>6</v>
      </c>
    </row>
    <row r="81" spans="2:10" ht="38.25" customHeight="1">
      <c r="B81" s="36" t="s">
        <v>50</v>
      </c>
      <c r="C81" s="32">
        <f>SUM(C82:C82)</f>
        <v>348000</v>
      </c>
      <c r="D81" s="60"/>
      <c r="E81" s="61"/>
      <c r="F81" s="61"/>
      <c r="G81" s="61"/>
      <c r="H81" s="61"/>
      <c r="I81" s="61"/>
      <c r="J81" s="62"/>
    </row>
    <row r="82" spans="2:10" ht="47.25" customHeight="1">
      <c r="B82" s="46" t="s">
        <v>51</v>
      </c>
      <c r="C82" s="28">
        <v>348000</v>
      </c>
      <c r="D82" s="20" t="s">
        <v>4</v>
      </c>
      <c r="E82" s="20" t="s">
        <v>5</v>
      </c>
      <c r="F82" s="20" t="s">
        <v>9</v>
      </c>
      <c r="G82" s="54" t="s">
        <v>66</v>
      </c>
      <c r="H82" s="20" t="s">
        <v>6</v>
      </c>
      <c r="I82" s="20" t="s">
        <v>6</v>
      </c>
      <c r="J82" s="20" t="s">
        <v>6</v>
      </c>
    </row>
    <row r="83" spans="2:10" ht="38.25" customHeight="1">
      <c r="B83" s="36" t="s">
        <v>79</v>
      </c>
      <c r="C83" s="32">
        <f>SUM(C84:C86)</f>
        <v>832228.40999999992</v>
      </c>
      <c r="D83" s="60"/>
      <c r="E83" s="61"/>
      <c r="F83" s="61"/>
      <c r="G83" s="61"/>
      <c r="H83" s="61"/>
      <c r="I83" s="61"/>
      <c r="J83" s="62"/>
    </row>
    <row r="84" spans="2:10" ht="47.25" customHeight="1">
      <c r="B84" s="46" t="s">
        <v>82</v>
      </c>
      <c r="C84" s="28">
        <v>208800</v>
      </c>
      <c r="D84" s="20" t="s">
        <v>4</v>
      </c>
      <c r="E84" s="20" t="s">
        <v>5</v>
      </c>
      <c r="F84" s="20" t="s">
        <v>9</v>
      </c>
      <c r="G84" s="54" t="s">
        <v>66</v>
      </c>
      <c r="H84" s="20" t="s">
        <v>6</v>
      </c>
      <c r="I84" s="20" t="s">
        <v>6</v>
      </c>
      <c r="J84" s="20" t="s">
        <v>6</v>
      </c>
    </row>
    <row r="85" spans="2:10" ht="47.25" customHeight="1">
      <c r="B85" s="46" t="s">
        <v>83</v>
      </c>
      <c r="C85" s="28">
        <v>196761.75</v>
      </c>
      <c r="D85" s="20" t="s">
        <v>4</v>
      </c>
      <c r="E85" s="20" t="s">
        <v>5</v>
      </c>
      <c r="F85" s="20" t="s">
        <v>9</v>
      </c>
      <c r="G85" s="54" t="s">
        <v>66</v>
      </c>
      <c r="H85" s="20" t="s">
        <v>6</v>
      </c>
      <c r="I85" s="20" t="s">
        <v>6</v>
      </c>
      <c r="J85" s="20" t="s">
        <v>6</v>
      </c>
    </row>
    <row r="86" spans="2:10" ht="47.25" customHeight="1">
      <c r="B86" s="46" t="s">
        <v>84</v>
      </c>
      <c r="C86" s="28">
        <v>426666.66</v>
      </c>
      <c r="D86" s="20" t="s">
        <v>4</v>
      </c>
      <c r="E86" s="20" t="s">
        <v>5</v>
      </c>
      <c r="F86" s="20" t="s">
        <v>9</v>
      </c>
      <c r="G86" s="54" t="s">
        <v>66</v>
      </c>
      <c r="H86" s="20" t="s">
        <v>6</v>
      </c>
      <c r="I86" s="20" t="s">
        <v>6</v>
      </c>
      <c r="J86" s="20" t="s">
        <v>6</v>
      </c>
    </row>
    <row r="87" spans="2:10" ht="38.25" customHeight="1">
      <c r="B87" s="36" t="s">
        <v>81</v>
      </c>
      <c r="C87" s="32">
        <f>SUM(C88:C88)</f>
        <v>250630</v>
      </c>
      <c r="D87" s="60"/>
      <c r="E87" s="61"/>
      <c r="F87" s="61"/>
      <c r="G87" s="61"/>
      <c r="H87" s="61"/>
      <c r="I87" s="61"/>
      <c r="J87" s="62"/>
    </row>
    <row r="88" spans="2:10" ht="47.25" customHeight="1">
      <c r="B88" s="46" t="s">
        <v>85</v>
      </c>
      <c r="C88" s="28">
        <v>250630</v>
      </c>
      <c r="D88" s="20" t="s">
        <v>4</v>
      </c>
      <c r="E88" s="20" t="s">
        <v>5</v>
      </c>
      <c r="F88" s="20" t="s">
        <v>9</v>
      </c>
      <c r="G88" s="57" t="s">
        <v>78</v>
      </c>
      <c r="H88" s="20" t="s">
        <v>6</v>
      </c>
      <c r="I88" s="20" t="s">
        <v>6</v>
      </c>
      <c r="J88" s="20" t="s">
        <v>6</v>
      </c>
    </row>
    <row r="89" spans="2:10" ht="35.25" customHeight="1">
      <c r="B89" s="50" t="s">
        <v>8</v>
      </c>
      <c r="C89" s="52">
        <f>C76+C70+C78+C81+C72+C74+C83+C87</f>
        <v>14152051.02</v>
      </c>
      <c r="D89" s="24"/>
      <c r="E89" s="25"/>
      <c r="F89" s="24"/>
      <c r="G89" s="24"/>
      <c r="H89" s="26"/>
    </row>
    <row r="90" spans="2:10" ht="47.25" customHeight="1">
      <c r="B90" s="13"/>
      <c r="C90" s="7"/>
      <c r="D90" s="24"/>
      <c r="E90" s="25"/>
      <c r="F90" s="24"/>
      <c r="G90" s="24"/>
      <c r="H90" s="26"/>
    </row>
    <row r="91" spans="2:10" ht="40.5" customHeight="1">
      <c r="B91" s="19"/>
      <c r="C91" s="19"/>
      <c r="D91" s="19"/>
      <c r="E91" s="66" t="s">
        <v>52</v>
      </c>
      <c r="F91" s="66"/>
      <c r="G91" s="66"/>
      <c r="H91" s="67">
        <v>360514</v>
      </c>
      <c r="I91" s="67"/>
      <c r="J91" s="67"/>
    </row>
    <row r="92" spans="2:10" ht="42" customHeight="1">
      <c r="B92" s="36" t="s">
        <v>7</v>
      </c>
      <c r="C92" s="32">
        <f>SUM(C93)</f>
        <v>101237.85</v>
      </c>
      <c r="D92" s="68"/>
      <c r="E92" s="69"/>
      <c r="F92" s="69"/>
      <c r="G92" s="69"/>
      <c r="H92" s="69"/>
      <c r="I92" s="69"/>
      <c r="J92" s="70"/>
    </row>
    <row r="93" spans="2:10" ht="75.75" customHeight="1">
      <c r="B93" s="46" t="s">
        <v>21</v>
      </c>
      <c r="C93" s="22">
        <v>101237.85</v>
      </c>
      <c r="D93" s="6" t="s">
        <v>4</v>
      </c>
      <c r="E93" s="20" t="s">
        <v>5</v>
      </c>
      <c r="F93" s="20" t="s">
        <v>9</v>
      </c>
      <c r="G93" s="55" t="s">
        <v>88</v>
      </c>
      <c r="H93" s="20" t="s">
        <v>6</v>
      </c>
      <c r="I93" s="20" t="s">
        <v>6</v>
      </c>
      <c r="J93" s="20" t="s">
        <v>6</v>
      </c>
    </row>
    <row r="94" spans="2:10" ht="39.75" customHeight="1">
      <c r="B94" s="50" t="s">
        <v>26</v>
      </c>
      <c r="C94" s="52">
        <f>+C92</f>
        <v>101237.85</v>
      </c>
      <c r="D94" s="21"/>
      <c r="E94" s="21"/>
      <c r="F94" s="21"/>
      <c r="G94" s="21"/>
      <c r="H94" s="21"/>
    </row>
    <row r="95" spans="2:10" ht="47.25" customHeight="1">
      <c r="B95" s="21"/>
      <c r="C95" s="21"/>
      <c r="D95" s="21"/>
      <c r="E95" s="21"/>
      <c r="F95" s="21"/>
      <c r="G95" s="21"/>
      <c r="H95" s="21"/>
    </row>
    <row r="96" spans="2:10" ht="27" customHeight="1">
      <c r="B96" s="13"/>
      <c r="C96" s="7"/>
      <c r="D96" s="21"/>
      <c r="E96" s="21"/>
      <c r="F96" s="21"/>
      <c r="G96" s="21"/>
      <c r="H96" s="21"/>
    </row>
    <row r="97" spans="2:9" ht="27" customHeight="1">
      <c r="B97" s="12" t="s">
        <v>20</v>
      </c>
      <c r="C97" s="7"/>
      <c r="D97" s="21"/>
      <c r="E97" s="21"/>
      <c r="F97" s="21"/>
      <c r="G97" s="21"/>
      <c r="H97" s="21"/>
    </row>
    <row r="98" spans="2:9" ht="27" customHeight="1">
      <c r="B98" s="78" t="s">
        <v>30</v>
      </c>
      <c r="C98" s="78"/>
      <c r="D98" s="21"/>
      <c r="E98" s="78" t="s">
        <v>24</v>
      </c>
      <c r="F98" s="78"/>
      <c r="G98" s="78"/>
      <c r="H98" s="78"/>
      <c r="I98" s="78"/>
    </row>
    <row r="99" spans="2:9" ht="27" customHeight="1">
      <c r="B99" s="78"/>
      <c r="C99" s="78"/>
      <c r="D99" s="21"/>
      <c r="E99" s="78"/>
      <c r="F99" s="78"/>
      <c r="G99" s="78"/>
      <c r="H99" s="78"/>
      <c r="I99" s="78"/>
    </row>
    <row r="100" spans="2:9" ht="29.25" customHeight="1">
      <c r="B100" s="78"/>
      <c r="C100" s="78"/>
      <c r="D100" s="21"/>
      <c r="E100" s="78"/>
      <c r="F100" s="78"/>
      <c r="G100" s="78"/>
      <c r="H100" s="78"/>
      <c r="I100" s="78"/>
    </row>
    <row r="101" spans="2:9" ht="29.25" customHeight="1">
      <c r="B101" s="78"/>
      <c r="C101" s="78"/>
      <c r="D101" s="12"/>
      <c r="E101" s="78"/>
      <c r="F101" s="78"/>
      <c r="G101" s="78"/>
      <c r="H101" s="78"/>
      <c r="I101" s="78"/>
    </row>
    <row r="102" spans="2:9" ht="25.5" customHeight="1">
      <c r="B102" s="78"/>
      <c r="C102" s="78"/>
      <c r="D102" s="12"/>
      <c r="E102" s="78"/>
      <c r="F102" s="78"/>
      <c r="G102" s="78"/>
      <c r="H102" s="78"/>
      <c r="I102" s="78"/>
    </row>
    <row r="103" spans="2:9" ht="47.25" customHeight="1">
      <c r="B103" s="78"/>
      <c r="C103" s="78"/>
      <c r="D103" s="12"/>
      <c r="E103" s="78"/>
      <c r="F103" s="78"/>
      <c r="G103" s="78"/>
      <c r="H103" s="78"/>
      <c r="I103" s="78"/>
    </row>
    <row r="104" spans="2:9" ht="47.25" customHeight="1">
      <c r="B104" s="78"/>
      <c r="C104" s="78"/>
      <c r="D104" s="12"/>
      <c r="E104" s="78"/>
      <c r="F104" s="78"/>
      <c r="G104" s="78"/>
      <c r="H104" s="78"/>
      <c r="I104" s="78"/>
    </row>
    <row r="105" spans="2:9" ht="47.25" customHeight="1">
      <c r="B105" s="37"/>
      <c r="C105" s="14"/>
      <c r="D105" s="14"/>
      <c r="E105" s="79"/>
      <c r="F105" s="79"/>
      <c r="G105" s="79"/>
      <c r="H105" s="79"/>
    </row>
    <row r="106" spans="2:9" ht="47.25" customHeight="1">
      <c r="B106" s="15"/>
      <c r="C106" s="16"/>
      <c r="D106" s="14"/>
      <c r="E106" s="80"/>
      <c r="F106" s="80"/>
      <c r="G106" s="80"/>
      <c r="H106" s="80"/>
    </row>
    <row r="107" spans="2:9" ht="47.25" customHeight="1">
      <c r="B107" s="12"/>
      <c r="C107" s="12"/>
      <c r="D107" s="12"/>
      <c r="E107" s="12"/>
      <c r="F107" s="12"/>
      <c r="G107" s="12"/>
      <c r="H107" s="12"/>
    </row>
  </sheetData>
  <mergeCells count="44">
    <mergeCell ref="D27:J27"/>
    <mergeCell ref="D65:J65"/>
    <mergeCell ref="D63:J63"/>
    <mergeCell ref="D56:J56"/>
    <mergeCell ref="D44:J44"/>
    <mergeCell ref="D42:J42"/>
    <mergeCell ref="D38:J38"/>
    <mergeCell ref="D36:J36"/>
    <mergeCell ref="D34:J34"/>
    <mergeCell ref="F7:F8"/>
    <mergeCell ref="G7:G8"/>
    <mergeCell ref="H7:J7"/>
    <mergeCell ref="B9:J9"/>
    <mergeCell ref="B12:J12"/>
    <mergeCell ref="E105:H105"/>
    <mergeCell ref="E106:H106"/>
    <mergeCell ref="D76:J76"/>
    <mergeCell ref="D78:J78"/>
    <mergeCell ref="D70:J70"/>
    <mergeCell ref="D72:J72"/>
    <mergeCell ref="D74:J74"/>
    <mergeCell ref="D83:J83"/>
    <mergeCell ref="D87:J87"/>
    <mergeCell ref="B98:C104"/>
    <mergeCell ref="E98:I104"/>
    <mergeCell ref="E91:G91"/>
    <mergeCell ref="H91:J91"/>
    <mergeCell ref="D92:J92"/>
    <mergeCell ref="E69:G69"/>
    <mergeCell ref="H69:J69"/>
    <mergeCell ref="D81:J81"/>
    <mergeCell ref="B1:J1"/>
    <mergeCell ref="B2:J2"/>
    <mergeCell ref="B3:J3"/>
    <mergeCell ref="E48:G48"/>
    <mergeCell ref="H48:J48"/>
    <mergeCell ref="D49:J49"/>
    <mergeCell ref="E5:G5"/>
    <mergeCell ref="H5:J5"/>
    <mergeCell ref="B7:B8"/>
    <mergeCell ref="C7:C8"/>
    <mergeCell ref="D7:D8"/>
    <mergeCell ref="E7:E8"/>
    <mergeCell ref="D13:J13"/>
  </mergeCells>
  <pageMargins left="0.7" right="0.7" top="0.75" bottom="0.75" header="0.3" footer="0.3"/>
  <pageSetup scale="33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 2023</vt:lpstr>
      <vt:lpstr>'2T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Planeacion</cp:lastModifiedBy>
  <cp:lastPrinted>2023-07-12T21:27:12Z</cp:lastPrinted>
  <dcterms:created xsi:type="dcterms:W3CDTF">2019-07-29T16:49:37Z</dcterms:created>
  <dcterms:modified xsi:type="dcterms:W3CDTF">2023-07-12T21:27:32Z</dcterms:modified>
</cp:coreProperties>
</file>